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0920" activeTab="3"/>
  </bookViews>
  <sheets>
    <sheet name="оценка семинара" sheetId="1" r:id="rId1"/>
    <sheet name="старшая группа" sheetId="2" r:id="rId2"/>
    <sheet name="средняя группа" sheetId="3" r:id="rId3"/>
    <sheet name="младшая группа" sheetId="4" r:id="rId4"/>
  </sheets>
  <definedNames>
    <definedName name="_xlnm.Print_Titles" localSheetId="3">'младшая группа'!$1:$1</definedName>
    <definedName name="_xlnm.Print_Titles" localSheetId="0">'оценка семинара'!$3:$3</definedName>
  </definedNames>
  <calcPr fullCalcOnLoad="1"/>
</workbook>
</file>

<file path=xl/sharedStrings.xml><?xml version="1.0" encoding="utf-8"?>
<sst xmlns="http://schemas.openxmlformats.org/spreadsheetml/2006/main" count="541" uniqueCount="349">
  <si>
    <t>№ ID</t>
  </si>
  <si>
    <t>Название команды</t>
  </si>
  <si>
    <t>Итого оценка за обучающий тур</t>
  </si>
  <si>
    <t>Оценка on-line</t>
  </si>
  <si>
    <t>Оценка конкурса визиток</t>
  </si>
  <si>
    <t>Сумма баллов</t>
  </si>
  <si>
    <t>IDm007</t>
  </si>
  <si>
    <t>IDm086</t>
  </si>
  <si>
    <t>КОПы IDm086</t>
  </si>
  <si>
    <t>IDm090</t>
  </si>
  <si>
    <t>IDm031</t>
  </si>
  <si>
    <t>IDm063</t>
  </si>
  <si>
    <t>Звезды IDm063</t>
  </si>
  <si>
    <t>IDm064</t>
  </si>
  <si>
    <t>IDm084</t>
  </si>
  <si>
    <t>IDm059</t>
  </si>
  <si>
    <t>Теоремка IDm 059</t>
  </si>
  <si>
    <t>IDm010</t>
  </si>
  <si>
    <t>IDm075</t>
  </si>
  <si>
    <t xml:space="preserve">IDm078 </t>
  </si>
  <si>
    <t>Лабиринт IDm078</t>
  </si>
  <si>
    <t>IDm034</t>
  </si>
  <si>
    <t>IDm026</t>
  </si>
  <si>
    <t>Геометрики IDm026</t>
  </si>
  <si>
    <t>IDm023</t>
  </si>
  <si>
    <t>IDm016</t>
  </si>
  <si>
    <t>Новосадовские Пифагоры</t>
  </si>
  <si>
    <t>Диофанты ID 073</t>
  </si>
  <si>
    <t>IDm073</t>
  </si>
  <si>
    <t>IDm082</t>
  </si>
  <si>
    <t>IDm040</t>
  </si>
  <si>
    <t>IDm046</t>
  </si>
  <si>
    <t>IDm036</t>
  </si>
  <si>
    <t>ДекадаIDm036</t>
  </si>
  <si>
    <t>IDm024</t>
  </si>
  <si>
    <t>IDm067</t>
  </si>
  <si>
    <t>IDm030</t>
  </si>
  <si>
    <t>Пятиугольная звезда</t>
  </si>
  <si>
    <t>Параллелограмм IDm030</t>
  </si>
  <si>
    <t>IDm029</t>
  </si>
  <si>
    <t>БесконечностьIDm029</t>
  </si>
  <si>
    <t>IDm055А</t>
  </si>
  <si>
    <t>IDm044</t>
  </si>
  <si>
    <t>КУБиК_IDm044</t>
  </si>
  <si>
    <t>IDm089</t>
  </si>
  <si>
    <t>Вышматики IDm089</t>
  </si>
  <si>
    <t>IDm025</t>
  </si>
  <si>
    <t>Архитекторы</t>
  </si>
  <si>
    <t>IDm003</t>
  </si>
  <si>
    <t>IDm050</t>
  </si>
  <si>
    <t xml:space="preserve">Tangram IDm050 </t>
  </si>
  <si>
    <t>IDm058 Бо-Ге-Ма</t>
  </si>
  <si>
    <t xml:space="preserve">IDm058 </t>
  </si>
  <si>
    <t xml:space="preserve"> Параллельные</t>
  </si>
  <si>
    <t>IDm011</t>
  </si>
  <si>
    <t>IDm068</t>
  </si>
  <si>
    <t xml:space="preserve"> ТАНГРАМ</t>
  </si>
  <si>
    <t>IDm005</t>
  </si>
  <si>
    <t>6 угольник IDm079</t>
  </si>
  <si>
    <t>IDm079</t>
  </si>
  <si>
    <t>Плюс IDm045</t>
  </si>
  <si>
    <t>IDm045</t>
  </si>
  <si>
    <t>IDm021</t>
  </si>
  <si>
    <t>IDm002 O</t>
  </si>
  <si>
    <t>IDm002</t>
  </si>
  <si>
    <t xml:space="preserve"> Сфера познания</t>
  </si>
  <si>
    <t>IDm065</t>
  </si>
  <si>
    <t>IDm001</t>
  </si>
  <si>
    <t>IDm033 Искатели</t>
  </si>
  <si>
    <t>IDm033</t>
  </si>
  <si>
    <t>IDm083</t>
  </si>
  <si>
    <t xml:space="preserve">UMNIKI &amp; UMNICY </t>
  </si>
  <si>
    <t>IDm018</t>
  </si>
  <si>
    <t xml:space="preserve">Коробка геометрических конфет </t>
  </si>
  <si>
    <t>IDm088</t>
  </si>
  <si>
    <t xml:space="preserve"> Будущее России</t>
  </si>
  <si>
    <t>IDm056</t>
  </si>
  <si>
    <t>IDm055</t>
  </si>
  <si>
    <t>ЛИНИЯ IDm055</t>
  </si>
  <si>
    <t xml:space="preserve"> Геометрическая рапсодия</t>
  </si>
  <si>
    <t>IDm038</t>
  </si>
  <si>
    <t>IDm014</t>
  </si>
  <si>
    <t xml:space="preserve">АксиомаIDm014 </t>
  </si>
  <si>
    <t>ТеоремикиIDm013</t>
  </si>
  <si>
    <t>IDm013</t>
  </si>
  <si>
    <t>IDm060</t>
  </si>
  <si>
    <t>Царство Планиметрическое</t>
  </si>
  <si>
    <t>IDm054</t>
  </si>
  <si>
    <t>Проспект Просвещения</t>
  </si>
  <si>
    <t>Эго-IDm042</t>
  </si>
  <si>
    <t>IDm042</t>
  </si>
  <si>
    <t xml:space="preserve">Девчонки, мальчишки и Геометрия </t>
  </si>
  <si>
    <t>IDm009</t>
  </si>
  <si>
    <t>IDm004</t>
  </si>
  <si>
    <t>IDm022</t>
  </si>
  <si>
    <t>IDm061</t>
  </si>
  <si>
    <t>Параллели IDm-041</t>
  </si>
  <si>
    <t>IDm041</t>
  </si>
  <si>
    <t xml:space="preserve"> Русский свет</t>
  </si>
  <si>
    <t>IDm057</t>
  </si>
  <si>
    <t>IDD ID 019</t>
  </si>
  <si>
    <t>IDm019</t>
  </si>
  <si>
    <t>^ ^ТеТRaЭDрЫ^ ^ ID 017</t>
  </si>
  <si>
    <t>IDm071</t>
  </si>
  <si>
    <t>Многогранники</t>
  </si>
  <si>
    <t>IDm020</t>
  </si>
  <si>
    <t>Geo + Metr IDm020</t>
  </si>
  <si>
    <t>ПИФАГОРЫ IDm004</t>
  </si>
  <si>
    <t>КругIDm022</t>
  </si>
  <si>
    <t>Точный расчёт Idm061</t>
  </si>
  <si>
    <t>Последователи Пифагора IDm007</t>
  </si>
  <si>
    <t>Молодые Пифагоры IDm090</t>
  </si>
  <si>
    <t>КругIDm031</t>
  </si>
  <si>
    <t>Математическая Банда IDm064</t>
  </si>
  <si>
    <t>IDm017</t>
  </si>
  <si>
    <t>IDm015</t>
  </si>
  <si>
    <t>BrainZ IDm015</t>
  </si>
  <si>
    <t>IDm028</t>
  </si>
  <si>
    <t>Sport Team IDm028</t>
  </si>
  <si>
    <t>IDm032</t>
  </si>
  <si>
    <t>IDm032 Танграм</t>
  </si>
  <si>
    <t>IDm039</t>
  </si>
  <si>
    <t>Люди Пи IDm039</t>
  </si>
  <si>
    <t>IDm066</t>
  </si>
  <si>
    <t>Векторы</t>
  </si>
  <si>
    <t>IDm092</t>
  </si>
  <si>
    <t>ГеометрикиIDm092</t>
  </si>
  <si>
    <t>IDm027</t>
  </si>
  <si>
    <t>Кубаторики IDm 027</t>
  </si>
  <si>
    <t>IDm035</t>
  </si>
  <si>
    <t>Авангард IDm035</t>
  </si>
  <si>
    <t>Многоугольник IDm083</t>
  </si>
  <si>
    <t>IDm047</t>
  </si>
  <si>
    <t>Face to Face IDm047</t>
  </si>
  <si>
    <t>IDm051</t>
  </si>
  <si>
    <t>КВГ IDm051</t>
  </si>
  <si>
    <t>КВАДР IDm068</t>
  </si>
  <si>
    <t>IDm069</t>
  </si>
  <si>
    <t>Радикал IDm069</t>
  </si>
  <si>
    <t>IDm037</t>
  </si>
  <si>
    <t>МолодёжьID037</t>
  </si>
  <si>
    <t>Круглики IDm001</t>
  </si>
  <si>
    <t>ТреугольникIDm021</t>
  </si>
  <si>
    <t>IDm048</t>
  </si>
  <si>
    <t>Белое солнце пустыни IDm048</t>
  </si>
  <si>
    <t>IDm062</t>
  </si>
  <si>
    <t>ТАТУ062</t>
  </si>
  <si>
    <t>IDm058</t>
  </si>
  <si>
    <t>IDm091</t>
  </si>
  <si>
    <t>Синус угла 30 градусовIDm091</t>
  </si>
  <si>
    <t>Лабиринты</t>
  </si>
  <si>
    <t>IDm006</t>
  </si>
  <si>
    <t>Кругляшки</t>
  </si>
  <si>
    <t>IDm008</t>
  </si>
  <si>
    <t>Графоманы</t>
  </si>
  <si>
    <t>IDm012</t>
  </si>
  <si>
    <t>Транспортир</t>
  </si>
  <si>
    <t>Аб-солютики</t>
  </si>
  <si>
    <t>Геометрическая комбинация</t>
  </si>
  <si>
    <t>Геометрики</t>
  </si>
  <si>
    <t>Параллелограмм</t>
  </si>
  <si>
    <t>Радиустанты</t>
  </si>
  <si>
    <t>Треугольник</t>
  </si>
  <si>
    <t>Кольские квадратики</t>
  </si>
  <si>
    <t>IDm049</t>
  </si>
  <si>
    <t>Додекаэдр</t>
  </si>
  <si>
    <t>IDm052</t>
  </si>
  <si>
    <t>Пифагорейцы</t>
  </si>
  <si>
    <t>ПУПС</t>
  </si>
  <si>
    <t>Пентаграмма</t>
  </si>
  <si>
    <t>IDm080</t>
  </si>
  <si>
    <t>Плюс5 IDm080</t>
  </si>
  <si>
    <t>Великие математики</t>
  </si>
  <si>
    <t>КОРЕНЬ</t>
  </si>
  <si>
    <t>IDm085</t>
  </si>
  <si>
    <t>IDm087</t>
  </si>
  <si>
    <t>Фантастическая пятерка</t>
  </si>
  <si>
    <t>ИТОГО</t>
  </si>
  <si>
    <t>Оценка конкурсного тура</t>
  </si>
  <si>
    <t>Дистанционный методический семинар</t>
  </si>
  <si>
    <t>Дистанционный методический семинар ДООМ "Геометрическая Геометрия"</t>
  </si>
  <si>
    <t>№ команды</t>
  </si>
  <si>
    <t>ФИО автора работы</t>
  </si>
  <si>
    <t>Название работы</t>
  </si>
  <si>
    <t>Оценка за публикацию на странице семинара</t>
  </si>
  <si>
    <t>Оценка за дополнительный материал</t>
  </si>
  <si>
    <t>Оценка за обсуждение работ участников семинара</t>
  </si>
  <si>
    <t>статья Шарыгина вопросы</t>
  </si>
  <si>
    <t>Итого за работу</t>
  </si>
  <si>
    <t>Итого баллы за все работы автора</t>
  </si>
  <si>
    <t>Итого баллы команде</t>
  </si>
  <si>
    <t>Никитина Валентина Николаевна</t>
  </si>
  <si>
    <t>Точка.Прямая,Плоскость.Основные свойства.</t>
  </si>
  <si>
    <t>Дегтева Людмила Викторовна</t>
  </si>
  <si>
    <t>Решение задач на применение теоремы Пифагора</t>
  </si>
  <si>
    <t>Конспект урока по теме "Прямоугольный треугольник"</t>
  </si>
  <si>
    <t>презентация к уроку "прямоуг треуг"</t>
  </si>
  <si>
    <t>Василика Евгения Сергеевна</t>
  </si>
  <si>
    <t xml:space="preserve"> Конспект урока по теме "Геометрические головоломки" в 5 классе</t>
  </si>
  <si>
    <t>Внеклассное мероприятие по геометрии "Пентамино" в 5 классе</t>
  </si>
  <si>
    <t>Янаева Ольга Николаевна</t>
  </si>
  <si>
    <t>Урок геометрии в 7 классе</t>
  </si>
  <si>
    <t>Рыскалкина Наталия Васильевна</t>
  </si>
  <si>
    <t>Урок: Прямоугольный параллелепипед</t>
  </si>
  <si>
    <t>Урок-практикум по теме «Золотое сечение»,</t>
  </si>
  <si>
    <t>Задачи на разрезание и складывание квадрата.</t>
  </si>
  <si>
    <t>Урок по теме « Теорема Пифагора».</t>
  </si>
  <si>
    <t>Игра «Экономическое лото».</t>
  </si>
  <si>
    <t>Коваленко Светлана Геннадьевна</t>
  </si>
  <si>
    <t>Урок в 5 классе "Ломанная и многоугольники"</t>
  </si>
  <si>
    <t>Презентация к уроку "Аксиомы планиметрии"</t>
  </si>
  <si>
    <t>Презентация к уроку "Признаки равенства треугольников"</t>
  </si>
  <si>
    <t>Ткачук Галина Николаевна</t>
  </si>
  <si>
    <t>Фрагмент урока «Применение дополнительных построений при решении задач и доказательстве теорем»</t>
  </si>
  <si>
    <t>Общественный смотр знаний в 8 классе</t>
  </si>
  <si>
    <t>Самсонова Светлана Ивановна</t>
  </si>
  <si>
    <t>Интегрированный урок</t>
  </si>
  <si>
    <t>Урок: Треугольники</t>
  </si>
  <si>
    <t>Корнева Нина Алексеевна</t>
  </si>
  <si>
    <t>Тайны квадрата</t>
  </si>
  <si>
    <t>Историческая справка</t>
  </si>
  <si>
    <t>Применение методов визуализации</t>
  </si>
  <si>
    <t xml:space="preserve">IDm017 </t>
  </si>
  <si>
    <t>Тимофеева Надежда Николаевна</t>
  </si>
  <si>
    <t>Урок -игра "О, математик!"</t>
  </si>
  <si>
    <t xml:space="preserve"> Развивающие задачи по геометрии </t>
  </si>
  <si>
    <t>Исследование функций и построение графиков</t>
  </si>
  <si>
    <t>Наумова Тамара Дмитриевна</t>
  </si>
  <si>
    <t>Математический детектив(внекл мероприят?)</t>
  </si>
  <si>
    <t>Елисеева Любовь Васильевна</t>
  </si>
  <si>
    <t>Комментарии к статье Шарыгина</t>
  </si>
  <si>
    <t>Конкурс сказок</t>
  </si>
  <si>
    <t>Элективный курс по геометрии.</t>
  </si>
  <si>
    <t xml:space="preserve">IDm022 </t>
  </si>
  <si>
    <t>Маклецова Ирина Анатольевна</t>
  </si>
  <si>
    <t>Ромб, свойство диагоналей ромба+ презент</t>
  </si>
  <si>
    <t>Урок – игра "Длина окружности, площадь круга, шар".</t>
  </si>
  <si>
    <t>Андреева Анна Михайловна</t>
  </si>
  <si>
    <t>Урок: "Куда ни шагнёшь, геометрию найдёшь!"</t>
  </si>
  <si>
    <t>Волкова Ольга Владимировна</t>
  </si>
  <si>
    <t>Конспект урока по теме "Объем куба"</t>
  </si>
  <si>
    <t>2 презентации к уроку</t>
  </si>
  <si>
    <t>Кондрашова Валентина Ивановна</t>
  </si>
  <si>
    <t>Шаблон деловой игры - "Заседание геометрического суда"</t>
  </si>
  <si>
    <t>Холина Елена Евгеньевна</t>
  </si>
  <si>
    <t>Первые уроки геометрии: перпендикулярные прямые</t>
  </si>
  <si>
    <t>Теорема Пифагора и теорема, обратная теореме Пифагора</t>
  </si>
  <si>
    <t>Куликова Елена Дмитриевна</t>
  </si>
  <si>
    <t>Задачи по геометрии (подборка)</t>
  </si>
  <si>
    <t>Лосинская Наталья Викторовна</t>
  </si>
  <si>
    <t>Четырехугольники на координатной плоскости</t>
  </si>
  <si>
    <t xml:space="preserve">IDm038 </t>
  </si>
  <si>
    <t>Тихомирова Лариса Николаевна</t>
  </si>
  <si>
    <t>План-конспект урока геометрии в 8 классе</t>
  </si>
  <si>
    <t>Презентация интеллектуального театра "Математика и фантазия"</t>
  </si>
  <si>
    <t>Яковлева Надежда Васильевна</t>
  </si>
  <si>
    <t>Параллельность прямых</t>
  </si>
  <si>
    <t>Маслова Надежда Геннадьевна</t>
  </si>
  <si>
    <t>презентация к уроку: Параллелограмм</t>
  </si>
  <si>
    <t>Урок:Простейшие задачи в координатах</t>
  </si>
  <si>
    <t>презентация к уроку: Простейшие задачи в координатах</t>
  </si>
  <si>
    <t>Денисова Людмила Юрьевна</t>
  </si>
  <si>
    <t>Тютерева Валентина Сергеевна</t>
  </si>
  <si>
    <t>Урок: решение задач на вычисление площадей фигур</t>
  </si>
  <si>
    <t>урок геометрии на тему: "Ось симметрии"</t>
  </si>
  <si>
    <t>Билеты к экзамену в 8 классе</t>
  </si>
  <si>
    <t>Итоговый тест в 7 классе</t>
  </si>
  <si>
    <t>Урок геометрии в 9 классе "Вычитание векторов"</t>
  </si>
  <si>
    <t>Холоденко Надежда Ивановна</t>
  </si>
  <si>
    <t>Конспект урока Сумма углов треугольника</t>
  </si>
  <si>
    <t>Пояркова Ольга Сергеевна</t>
  </si>
  <si>
    <t>Конспект урока по теме "Формула площади прямоугольника"</t>
  </si>
  <si>
    <t>Конспект урока по теме "Градусная мера угла"</t>
  </si>
  <si>
    <t xml:space="preserve">(+методические материалы и презентация) </t>
  </si>
  <si>
    <t>Угол.Прямой и развернутый углы. Чертежный треугольник (пример использования программы SMART notebook)</t>
  </si>
  <si>
    <t>Шалина Светлана Николаевна</t>
  </si>
  <si>
    <t>Конспект урока геометрии в 7 классе.</t>
  </si>
  <si>
    <t xml:space="preserve"> Внеклассное мероприятие по геометрии "ПОЛЕ ЧУДЕС"</t>
  </si>
  <si>
    <t xml:space="preserve"> Конспект урока по теме «Симметрия»,5-6 класс.</t>
  </si>
  <si>
    <t>IDm055A</t>
  </si>
  <si>
    <t>Бурлаков Дмитрий Николаевич</t>
  </si>
  <si>
    <t>Сборник задач по геометрии (планиметрия)</t>
  </si>
  <si>
    <t>Молоткова Любовь Федоровна</t>
  </si>
  <si>
    <t xml:space="preserve"> Вычисление поверхности композиции из геометрических тел</t>
  </si>
  <si>
    <t>Перпендикуляр и наклонная- методичка</t>
  </si>
  <si>
    <t>Солдатова Наталья Васильевна</t>
  </si>
  <si>
    <t>Урок "Правильный многоугольник"</t>
  </si>
  <si>
    <t>Прибыловская Светлана Александровна</t>
  </si>
  <si>
    <t>Урок-игра "Морской бой"</t>
  </si>
  <si>
    <t>Голикова Оксана Петровна</t>
  </si>
  <si>
    <t>Плоскость, прямая, луч (конспкт+презент к уроку)</t>
  </si>
  <si>
    <t>Idm061</t>
  </si>
  <si>
    <t>Саттарова Рита Алексеевна</t>
  </si>
  <si>
    <t>Урок по теме: "Понятие многогранника. Призма"</t>
  </si>
  <si>
    <t>Молдагалиева Дамира Ароновна</t>
  </si>
  <si>
    <t>Урок: Окружность и круг</t>
  </si>
  <si>
    <t>Урок: Площадь круга</t>
  </si>
  <si>
    <t>Теорема о вписанном угле</t>
  </si>
  <si>
    <t>задания -танграмы "Волшебный квадрат"</t>
  </si>
  <si>
    <t>Поверхности геометрических фигур</t>
  </si>
  <si>
    <t>Дашкина Мариям Николаевна</t>
  </si>
  <si>
    <t>Начальные геометрические сведения.Краткая история возникновения и развития геометрии</t>
  </si>
  <si>
    <t>Янкова Наталия Васильевна</t>
  </si>
  <si>
    <t>Математические диктанты на уроках геометрии</t>
  </si>
  <si>
    <t>Хохлова Ирина Леонидовна</t>
  </si>
  <si>
    <t>Урок в 8 классе "Всё вокруг геометрия"-презентация к проекту</t>
  </si>
  <si>
    <t>Баканчикова Любовь Николаевна</t>
  </si>
  <si>
    <t>урок по теме "Подобие прямоугольных треугольников"</t>
  </si>
  <si>
    <t>Иейник Наталия Дмитриевна</t>
  </si>
  <si>
    <t>Геометрия вокруг нас-презентация</t>
  </si>
  <si>
    <t>Решение треугольников + презент к уроку</t>
  </si>
  <si>
    <t>Князева Наталья Николаевна</t>
  </si>
  <si>
    <t>Примеры задач на построение</t>
  </si>
  <si>
    <t>Коннова Елена Генриевна</t>
  </si>
  <si>
    <t>Неравенство треугольника в примерах</t>
  </si>
  <si>
    <t>Урок-семинар по теме: Пифагорейская школа и теорема Пифагора</t>
  </si>
  <si>
    <t>Презентация к статье Неравенство треугольника</t>
  </si>
  <si>
    <t>Презентация к статье Пифагорейская школа и теорема Пифагора</t>
  </si>
  <si>
    <t>Урок: Задачи на клетчатой бумаге</t>
  </si>
  <si>
    <t>Урок: Развертки</t>
  </si>
  <si>
    <t>Бурцева Евгения Васильевна</t>
  </si>
  <si>
    <t xml:space="preserve"> Фрагмент урока «Площадь треугольника» (устный счет)</t>
  </si>
  <si>
    <t>Система зачетов по геометрии</t>
  </si>
  <si>
    <t>Вопросы к зачету по геометрии</t>
  </si>
  <si>
    <t>Зачетная книжка 7 класс</t>
  </si>
  <si>
    <t>Шувалова Юлия Григорьевна</t>
  </si>
  <si>
    <t>Деление угла циркулем и линейкой</t>
  </si>
  <si>
    <t>Четырехугольники-консп урока</t>
  </si>
  <si>
    <t>презентация к уроку: Четырехугольники</t>
  </si>
  <si>
    <t>Задачи на построение циркулем и линейкой. 7 класс</t>
  </si>
  <si>
    <t>Урок-лекция "ИНВЕРСИЯ"</t>
  </si>
  <si>
    <t>Урок-лекция "Гармонические четверки точек. Их свойства"</t>
  </si>
  <si>
    <t>Стрельцова Марина Витальевна</t>
  </si>
  <si>
    <t>Параллелограмм. Прямоугольник. Ромб. Квадрат</t>
  </si>
  <si>
    <t>Элективный курс «Избранные вопросы по математике», 9 класс</t>
  </si>
  <si>
    <t>Свойства четырехугольников</t>
  </si>
  <si>
    <t>презентация к теме "Свойства четырехугольников"</t>
  </si>
  <si>
    <t>Рефлексия</t>
  </si>
  <si>
    <t>Оценка блиц-конкурса</t>
  </si>
  <si>
    <t>Самышкина А.Б</t>
  </si>
  <si>
    <t>Номер команды?</t>
  </si>
  <si>
    <t>Театрализованный урок "Решение задач"</t>
  </si>
  <si>
    <t xml:space="preserve">Победителями в младшей группе стали: </t>
  </si>
  <si>
    <t xml:space="preserve">Рейтинг команд по итогам </t>
  </si>
  <si>
    <t xml:space="preserve">Победителями в средней группе стали: </t>
  </si>
  <si>
    <t>штрафные баллы за превышение объема файлов или неверные ссылки</t>
  </si>
  <si>
    <t xml:space="preserve">Победителями в старшей группе стали: </t>
  </si>
  <si>
    <t>Внеклассное мероприятие по математике для 7-х классов</t>
  </si>
  <si>
    <t>Свыше 100 баллов - активист семинара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</si>
</sst>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0"/>
      <name val="Arial"/>
      <family val="2"/>
    </font>
    <font>
      <u val="single"/>
      <sz val="11"/>
      <color indexed="20"/>
      <name val="Calibri"/>
      <family val="2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" fillId="34" borderId="11" xfId="0" applyFont="1" applyFill="1" applyBorder="1" applyAlignment="1">
      <alignment horizontal="center" textRotation="90" wrapText="1"/>
    </xf>
    <xf numFmtId="1" fontId="2" fillId="34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1" fontId="0" fillId="0" borderId="0" xfId="0" applyNumberFormat="1" applyAlignment="1">
      <alignment/>
    </xf>
    <xf numFmtId="0" fontId="2" fillId="34" borderId="12" xfId="0" applyFont="1" applyFill="1" applyBorder="1" applyAlignment="1">
      <alignment horizontal="center" textRotation="90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8" fillId="35" borderId="10" xfId="53" applyFont="1" applyFill="1" applyBorder="1" applyAlignment="1">
      <alignment horizontal="center" vertical="center" textRotation="90" wrapText="1"/>
      <protection/>
    </xf>
    <xf numFmtId="0" fontId="8" fillId="36" borderId="10" xfId="53" applyFont="1" applyFill="1" applyBorder="1" applyAlignment="1">
      <alignment horizontal="center" vertical="center" textRotation="90" wrapText="1"/>
      <protection/>
    </xf>
    <xf numFmtId="0" fontId="5" fillId="36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0" fontId="0" fillId="36" borderId="10" xfId="0" applyFill="1" applyBorder="1" applyAlignment="1">
      <alignment horizontal="center" vertical="center"/>
    </xf>
    <xf numFmtId="0" fontId="5" fillId="0" borderId="10" xfId="42" applyFont="1" applyFill="1" applyBorder="1" applyAlignment="1" applyProtection="1">
      <alignment/>
      <protection/>
    </xf>
    <xf numFmtId="0" fontId="0" fillId="0" borderId="13" xfId="0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4" fillId="0" borderId="10" xfId="42" applyFill="1" applyBorder="1" applyAlignment="1" applyProtection="1">
      <alignment/>
      <protection/>
    </xf>
    <xf numFmtId="0" fontId="5" fillId="0" borderId="13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4" xfId="0" applyFill="1" applyBorder="1" applyAlignment="1">
      <alignment/>
    </xf>
    <xf numFmtId="0" fontId="5" fillId="0" borderId="0" xfId="0" applyFont="1" applyFill="1" applyAlignment="1">
      <alignment/>
    </xf>
    <xf numFmtId="0" fontId="0" fillId="35" borderId="10" xfId="0" applyFill="1" applyBorder="1" applyAlignment="1">
      <alignment wrapText="1"/>
    </xf>
    <xf numFmtId="0" fontId="0" fillId="0" borderId="10" xfId="0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5" fillId="0" borderId="10" xfId="42" applyFont="1" applyFill="1" applyBorder="1" applyAlignment="1" applyProtection="1">
      <alignment wrapText="1"/>
      <protection/>
    </xf>
    <xf numFmtId="0" fontId="0" fillId="35" borderId="10" xfId="0" applyFill="1" applyBorder="1" applyAlignment="1">
      <alignment/>
    </xf>
    <xf numFmtId="0" fontId="5" fillId="35" borderId="10" xfId="0" applyFont="1" applyFill="1" applyBorder="1" applyAlignment="1">
      <alignment/>
    </xf>
    <xf numFmtId="0" fontId="0" fillId="36" borderId="11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7" borderId="10" xfId="0" applyFont="1" applyFill="1" applyBorder="1" applyAlignment="1">
      <alignment horizontal="center" textRotation="90" wrapText="1"/>
    </xf>
    <xf numFmtId="0" fontId="11" fillId="37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wrapText="1"/>
    </xf>
    <xf numFmtId="0" fontId="2" fillId="35" borderId="14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49" fontId="8" fillId="0" borderId="15" xfId="53" applyNumberFormat="1" applyFont="1" applyFill="1" applyBorder="1" applyAlignment="1">
      <alignment horizontal="center" vertical="center" wrapText="1"/>
      <protection/>
    </xf>
    <xf numFmtId="0" fontId="8" fillId="0" borderId="16" xfId="53" applyFont="1" applyFill="1" applyBorder="1" applyAlignment="1">
      <alignment horizontal="center" vertical="center" wrapText="1"/>
      <protection/>
    </xf>
    <xf numFmtId="0" fontId="8" fillId="0" borderId="11" xfId="53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horizontal="center" textRotation="90" wrapText="1"/>
    </xf>
    <xf numFmtId="0" fontId="8" fillId="0" borderId="10" xfId="53" applyFont="1" applyFill="1" applyBorder="1" applyAlignment="1">
      <alignment horizontal="center" vertical="center" textRotation="90" wrapText="1"/>
      <protection/>
    </xf>
    <xf numFmtId="0" fontId="0" fillId="38" borderId="0" xfId="0" applyFill="1" applyAlignment="1">
      <alignment wrapText="1"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0" fontId="10" fillId="35" borderId="14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zoomScalePageLayoutView="0" workbookViewId="0" topLeftCell="A1">
      <pane ySplit="3" topLeftCell="A16" activePane="bottomLeft" state="frozen"/>
      <selection pane="topLeft" activeCell="A1" sqref="A1"/>
      <selection pane="bottomLeft" activeCell="B73" sqref="B73"/>
    </sheetView>
  </sheetViews>
  <sheetFormatPr defaultColWidth="9.140625" defaultRowHeight="15"/>
  <cols>
    <col min="1" max="1" width="11.421875" style="0" customWidth="1"/>
    <col min="2" max="2" width="31.7109375" style="0" customWidth="1"/>
    <col min="3" max="3" width="46.28125" style="17" customWidth="1"/>
    <col min="4" max="4" width="7.8515625" style="17" customWidth="1"/>
    <col min="5" max="5" width="6.57421875" style="17" customWidth="1"/>
    <col min="6" max="6" width="6.140625" style="17" customWidth="1"/>
    <col min="7" max="7" width="5.140625" style="17" customWidth="1"/>
    <col min="8" max="8" width="5.00390625" style="17" customWidth="1"/>
    <col min="9" max="9" width="12.7109375" style="0" hidden="1" customWidth="1"/>
    <col min="10" max="10" width="7.00390625" style="15" customWidth="1"/>
    <col min="11" max="11" width="5.421875" style="16" customWidth="1"/>
  </cols>
  <sheetData>
    <row r="1" spans="1:8" ht="15">
      <c r="A1" s="66" t="s">
        <v>180</v>
      </c>
      <c r="B1" s="66"/>
      <c r="C1" s="66"/>
      <c r="D1" s="14"/>
      <c r="E1" s="14"/>
      <c r="F1" s="14"/>
      <c r="G1" s="14"/>
      <c r="H1" s="14"/>
    </row>
    <row r="2" ht="8.25" customHeight="1"/>
    <row r="3" spans="1:11" ht="221.25" customHeight="1">
      <c r="A3" s="59" t="s">
        <v>181</v>
      </c>
      <c r="B3" s="60" t="s">
        <v>182</v>
      </c>
      <c r="C3" s="61" t="s">
        <v>183</v>
      </c>
      <c r="D3" s="62" t="s">
        <v>184</v>
      </c>
      <c r="E3" s="62" t="s">
        <v>185</v>
      </c>
      <c r="F3" s="62" t="s">
        <v>186</v>
      </c>
      <c r="G3" s="63" t="s">
        <v>187</v>
      </c>
      <c r="H3" s="63" t="s">
        <v>345</v>
      </c>
      <c r="I3" s="18" t="s">
        <v>188</v>
      </c>
      <c r="J3" s="19" t="s">
        <v>189</v>
      </c>
      <c r="K3" s="18" t="s">
        <v>190</v>
      </c>
    </row>
    <row r="4" spans="1:11" ht="15">
      <c r="A4" s="41" t="s">
        <v>67</v>
      </c>
      <c r="B4" s="1" t="s">
        <v>191</v>
      </c>
      <c r="C4" s="21" t="s">
        <v>192</v>
      </c>
      <c r="D4" s="11"/>
      <c r="E4" s="1">
        <v>3</v>
      </c>
      <c r="F4" s="11"/>
      <c r="G4" s="21">
        <v>3</v>
      </c>
      <c r="H4" s="21"/>
      <c r="I4" s="3">
        <f aca="true" t="shared" si="0" ref="I4:I67">SUM(D4:H4)</f>
        <v>6</v>
      </c>
      <c r="J4" s="20">
        <v>6</v>
      </c>
      <c r="K4" s="53">
        <f>MAX(I4:J4)</f>
        <v>6</v>
      </c>
    </row>
    <row r="5" spans="1:11" ht="30">
      <c r="A5" s="67" t="s">
        <v>64</v>
      </c>
      <c r="B5" s="1" t="s">
        <v>193</v>
      </c>
      <c r="C5" s="21" t="s">
        <v>194</v>
      </c>
      <c r="D5" s="1">
        <v>25</v>
      </c>
      <c r="E5" s="1">
        <v>2</v>
      </c>
      <c r="F5" s="11"/>
      <c r="G5" s="21"/>
      <c r="H5" s="21"/>
      <c r="I5" s="3">
        <f t="shared" si="0"/>
        <v>27</v>
      </c>
      <c r="J5" s="68">
        <f>SUM(I5:I7)</f>
        <v>57</v>
      </c>
      <c r="K5" s="71">
        <f>MAX(J5)</f>
        <v>57</v>
      </c>
    </row>
    <row r="6" spans="1:11" ht="30">
      <c r="A6" s="67"/>
      <c r="B6" s="1" t="s">
        <v>193</v>
      </c>
      <c r="C6" s="21" t="s">
        <v>195</v>
      </c>
      <c r="D6" s="1">
        <v>25</v>
      </c>
      <c r="E6" s="1"/>
      <c r="F6" s="11"/>
      <c r="G6" s="21"/>
      <c r="H6" s="21"/>
      <c r="I6" s="3">
        <f t="shared" si="0"/>
        <v>25</v>
      </c>
      <c r="J6" s="69"/>
      <c r="K6" s="72"/>
    </row>
    <row r="7" spans="1:11" ht="15">
      <c r="A7" s="67"/>
      <c r="B7" s="1" t="s">
        <v>193</v>
      </c>
      <c r="C7" s="21" t="s">
        <v>196</v>
      </c>
      <c r="D7" s="1"/>
      <c r="E7" s="1">
        <v>5</v>
      </c>
      <c r="F7" s="11"/>
      <c r="G7" s="21"/>
      <c r="H7" s="21"/>
      <c r="I7" s="3">
        <f t="shared" si="0"/>
        <v>5</v>
      </c>
      <c r="J7" s="70"/>
      <c r="K7" s="73"/>
    </row>
    <row r="8" spans="1:11" ht="30">
      <c r="A8" s="67" t="s">
        <v>48</v>
      </c>
      <c r="B8" s="1" t="s">
        <v>197</v>
      </c>
      <c r="C8" s="21" t="s">
        <v>198</v>
      </c>
      <c r="D8" s="1">
        <v>20</v>
      </c>
      <c r="E8" s="35"/>
      <c r="F8" s="11"/>
      <c r="G8" s="21"/>
      <c r="H8" s="21"/>
      <c r="I8" s="3">
        <f t="shared" si="0"/>
        <v>20</v>
      </c>
      <c r="J8" s="68">
        <f>SUM(I8:I9)</f>
        <v>40</v>
      </c>
      <c r="K8" s="71">
        <f>MAX(J8)</f>
        <v>40</v>
      </c>
    </row>
    <row r="9" spans="1:11" ht="30">
      <c r="A9" s="67"/>
      <c r="B9" s="1" t="s">
        <v>197</v>
      </c>
      <c r="C9" s="21" t="s">
        <v>199</v>
      </c>
      <c r="D9" s="1">
        <v>20</v>
      </c>
      <c r="E9" s="35"/>
      <c r="F9" s="11"/>
      <c r="G9" s="21"/>
      <c r="H9" s="21"/>
      <c r="I9" s="3">
        <f t="shared" si="0"/>
        <v>20</v>
      </c>
      <c r="J9" s="70"/>
      <c r="K9" s="73"/>
    </row>
    <row r="10" spans="1:11" ht="15">
      <c r="A10" s="41" t="s">
        <v>93</v>
      </c>
      <c r="B10" s="1" t="s">
        <v>200</v>
      </c>
      <c r="C10" s="21" t="s">
        <v>201</v>
      </c>
      <c r="D10" s="1">
        <v>25</v>
      </c>
      <c r="E10" s="1"/>
      <c r="F10" s="11"/>
      <c r="G10" s="21">
        <v>15</v>
      </c>
      <c r="H10" s="21"/>
      <c r="I10" s="3">
        <f t="shared" si="0"/>
        <v>40</v>
      </c>
      <c r="J10" s="22">
        <f>SUM(I10)</f>
        <v>40</v>
      </c>
      <c r="K10" s="55">
        <f>MAX(I10:J10)</f>
        <v>40</v>
      </c>
    </row>
    <row r="11" spans="1:11" ht="15">
      <c r="A11" s="74" t="s">
        <v>57</v>
      </c>
      <c r="B11" s="21" t="s">
        <v>202</v>
      </c>
      <c r="C11" s="21" t="s">
        <v>203</v>
      </c>
      <c r="D11" s="23">
        <v>25</v>
      </c>
      <c r="E11" s="23"/>
      <c r="F11" s="23">
        <v>14</v>
      </c>
      <c r="G11" s="21">
        <v>12</v>
      </c>
      <c r="H11" s="21"/>
      <c r="I11" s="3">
        <f t="shared" si="0"/>
        <v>51</v>
      </c>
      <c r="J11" s="68">
        <f>SUM(I11:I15)</f>
        <v>161</v>
      </c>
      <c r="K11" s="71">
        <f>MAX(J11)</f>
        <v>161</v>
      </c>
    </row>
    <row r="12" spans="1:11" ht="15">
      <c r="A12" s="74"/>
      <c r="B12" s="21" t="s">
        <v>202</v>
      </c>
      <c r="C12" s="21" t="s">
        <v>204</v>
      </c>
      <c r="D12" s="23">
        <v>30</v>
      </c>
      <c r="E12" s="23">
        <v>10</v>
      </c>
      <c r="F12" s="23"/>
      <c r="G12" s="21"/>
      <c r="H12" s="21"/>
      <c r="I12" s="3">
        <f t="shared" si="0"/>
        <v>40</v>
      </c>
      <c r="J12" s="69"/>
      <c r="K12" s="72"/>
    </row>
    <row r="13" spans="1:11" ht="15">
      <c r="A13" s="74"/>
      <c r="B13" s="21" t="s">
        <v>202</v>
      </c>
      <c r="C13" s="21" t="s">
        <v>205</v>
      </c>
      <c r="D13" s="23"/>
      <c r="E13" s="23">
        <v>20</v>
      </c>
      <c r="F13" s="23"/>
      <c r="G13" s="21"/>
      <c r="H13" s="21"/>
      <c r="I13" s="3">
        <f t="shared" si="0"/>
        <v>20</v>
      </c>
      <c r="J13" s="69"/>
      <c r="K13" s="72"/>
    </row>
    <row r="14" spans="1:11" ht="15">
      <c r="A14" s="74"/>
      <c r="B14" s="21" t="s">
        <v>202</v>
      </c>
      <c r="C14" s="21" t="s">
        <v>206</v>
      </c>
      <c r="D14" s="23">
        <v>25</v>
      </c>
      <c r="E14" s="23"/>
      <c r="F14" s="23"/>
      <c r="G14" s="21"/>
      <c r="H14" s="21"/>
      <c r="I14" s="3">
        <f t="shared" si="0"/>
        <v>25</v>
      </c>
      <c r="J14" s="69"/>
      <c r="K14" s="72"/>
    </row>
    <row r="15" spans="1:11" ht="15">
      <c r="A15" s="74"/>
      <c r="B15" s="21" t="s">
        <v>202</v>
      </c>
      <c r="C15" s="21" t="s">
        <v>207</v>
      </c>
      <c r="D15" s="23">
        <v>25</v>
      </c>
      <c r="E15" s="23"/>
      <c r="F15" s="23"/>
      <c r="G15" s="21"/>
      <c r="H15" s="21"/>
      <c r="I15" s="3">
        <f t="shared" si="0"/>
        <v>25</v>
      </c>
      <c r="J15" s="70"/>
      <c r="K15" s="73"/>
    </row>
    <row r="16" spans="1:11" ht="15">
      <c r="A16" s="67" t="s">
        <v>92</v>
      </c>
      <c r="B16" s="1" t="s">
        <v>208</v>
      </c>
      <c r="C16" s="21" t="s">
        <v>209</v>
      </c>
      <c r="D16" s="1">
        <v>25</v>
      </c>
      <c r="E16" s="1">
        <v>5</v>
      </c>
      <c r="F16" s="11"/>
      <c r="G16" s="21"/>
      <c r="H16" s="21">
        <v>-5</v>
      </c>
      <c r="I16" s="3">
        <f t="shared" si="0"/>
        <v>25</v>
      </c>
      <c r="J16" s="68">
        <f>SUM(I16:I18)</f>
        <v>44</v>
      </c>
      <c r="K16" s="71">
        <f>MAX(J16)</f>
        <v>44</v>
      </c>
    </row>
    <row r="17" spans="1:11" ht="15">
      <c r="A17" s="67"/>
      <c r="B17" s="24" t="s">
        <v>208</v>
      </c>
      <c r="C17" s="21" t="s">
        <v>210</v>
      </c>
      <c r="D17" s="1"/>
      <c r="E17" s="1">
        <v>15</v>
      </c>
      <c r="F17" s="11"/>
      <c r="G17" s="21"/>
      <c r="H17" s="21">
        <v>-2</v>
      </c>
      <c r="I17" s="3">
        <f t="shared" si="0"/>
        <v>13</v>
      </c>
      <c r="J17" s="69"/>
      <c r="K17" s="72"/>
    </row>
    <row r="18" spans="1:11" ht="30">
      <c r="A18" s="67"/>
      <c r="B18" s="24" t="s">
        <v>208</v>
      </c>
      <c r="C18" s="21" t="s">
        <v>211</v>
      </c>
      <c r="D18" s="1"/>
      <c r="E18" s="1">
        <v>10</v>
      </c>
      <c r="F18" s="11"/>
      <c r="G18" s="21"/>
      <c r="H18" s="21">
        <v>-4</v>
      </c>
      <c r="I18" s="3">
        <f t="shared" si="0"/>
        <v>6</v>
      </c>
      <c r="J18" s="70"/>
      <c r="K18" s="73"/>
    </row>
    <row r="19" spans="1:11" ht="45">
      <c r="A19" s="67" t="s">
        <v>54</v>
      </c>
      <c r="B19" s="24" t="s">
        <v>212</v>
      </c>
      <c r="C19" s="21" t="s">
        <v>213</v>
      </c>
      <c r="D19" s="25"/>
      <c r="E19" s="21">
        <v>7</v>
      </c>
      <c r="F19" s="25">
        <v>10</v>
      </c>
      <c r="G19" s="21">
        <v>18</v>
      </c>
      <c r="H19" s="21"/>
      <c r="I19" s="3">
        <f t="shared" si="0"/>
        <v>35</v>
      </c>
      <c r="J19" s="68">
        <f>SUM(I19:I20)</f>
        <v>60</v>
      </c>
      <c r="K19" s="71">
        <f>MAX(J19)</f>
        <v>60</v>
      </c>
    </row>
    <row r="20" spans="1:11" ht="15">
      <c r="A20" s="67"/>
      <c r="B20" s="24" t="s">
        <v>212</v>
      </c>
      <c r="C20" s="21" t="s">
        <v>214</v>
      </c>
      <c r="D20" s="11">
        <v>25</v>
      </c>
      <c r="E20" s="1"/>
      <c r="F20" s="11"/>
      <c r="G20" s="21"/>
      <c r="H20" s="21"/>
      <c r="I20" s="3">
        <f t="shared" si="0"/>
        <v>25</v>
      </c>
      <c r="J20" s="70"/>
      <c r="K20" s="73"/>
    </row>
    <row r="21" spans="1:11" ht="15">
      <c r="A21" s="74" t="s">
        <v>84</v>
      </c>
      <c r="B21" s="26" t="s">
        <v>215</v>
      </c>
      <c r="C21" s="21" t="s">
        <v>216</v>
      </c>
      <c r="D21" s="23">
        <v>25</v>
      </c>
      <c r="E21" s="27"/>
      <c r="F21" s="23">
        <v>19</v>
      </c>
      <c r="G21" s="21">
        <v>15</v>
      </c>
      <c r="H21" s="21"/>
      <c r="I21" s="3">
        <f t="shared" si="0"/>
        <v>59</v>
      </c>
      <c r="J21" s="68">
        <f>SUM(I21:I22)</f>
        <v>84</v>
      </c>
      <c r="K21" s="71">
        <f>MAX(J21:J25)</f>
        <v>84</v>
      </c>
    </row>
    <row r="22" spans="1:11" ht="15">
      <c r="A22" s="74"/>
      <c r="B22" s="26" t="s">
        <v>215</v>
      </c>
      <c r="C22" s="21" t="s">
        <v>217</v>
      </c>
      <c r="D22" s="23">
        <v>25</v>
      </c>
      <c r="E22" s="27"/>
      <c r="F22" s="23"/>
      <c r="G22" s="21"/>
      <c r="H22" s="21"/>
      <c r="I22" s="3">
        <f t="shared" si="0"/>
        <v>25</v>
      </c>
      <c r="J22" s="70"/>
      <c r="K22" s="72"/>
    </row>
    <row r="23" spans="1:11" ht="15">
      <c r="A23" s="74"/>
      <c r="B23" s="28" t="s">
        <v>218</v>
      </c>
      <c r="C23" s="21" t="s">
        <v>219</v>
      </c>
      <c r="D23" s="11"/>
      <c r="E23" s="11">
        <v>5</v>
      </c>
      <c r="F23" s="11">
        <v>2</v>
      </c>
      <c r="G23" s="21"/>
      <c r="H23" s="21"/>
      <c r="I23" s="3">
        <f t="shared" si="0"/>
        <v>7</v>
      </c>
      <c r="J23" s="68">
        <f>SUM(I23:I25)</f>
        <v>27</v>
      </c>
      <c r="K23" s="72"/>
    </row>
    <row r="24" spans="1:11" ht="15">
      <c r="A24" s="74"/>
      <c r="B24" s="28" t="s">
        <v>218</v>
      </c>
      <c r="C24" s="21" t="s">
        <v>220</v>
      </c>
      <c r="D24" s="11"/>
      <c r="E24" s="1">
        <v>15</v>
      </c>
      <c r="F24" s="11"/>
      <c r="G24" s="21"/>
      <c r="H24" s="21"/>
      <c r="I24" s="3">
        <f t="shared" si="0"/>
        <v>15</v>
      </c>
      <c r="J24" s="69"/>
      <c r="K24" s="72"/>
    </row>
    <row r="25" spans="1:11" ht="15">
      <c r="A25" s="74"/>
      <c r="B25" s="28" t="s">
        <v>218</v>
      </c>
      <c r="C25" s="21" t="s">
        <v>221</v>
      </c>
      <c r="D25" s="11"/>
      <c r="E25" s="1">
        <v>5</v>
      </c>
      <c r="F25" s="11"/>
      <c r="G25" s="21"/>
      <c r="H25" s="21"/>
      <c r="I25" s="3">
        <f t="shared" si="0"/>
        <v>5</v>
      </c>
      <c r="J25" s="70"/>
      <c r="K25" s="73"/>
    </row>
    <row r="26" spans="1:11" ht="15">
      <c r="A26" s="74" t="s">
        <v>81</v>
      </c>
      <c r="B26" s="26" t="s">
        <v>215</v>
      </c>
      <c r="C26" s="21" t="s">
        <v>216</v>
      </c>
      <c r="D26" s="23">
        <v>25</v>
      </c>
      <c r="E26" s="27"/>
      <c r="F26" s="23">
        <v>19</v>
      </c>
      <c r="G26" s="21">
        <v>15</v>
      </c>
      <c r="H26" s="21"/>
      <c r="I26" s="3">
        <f t="shared" si="0"/>
        <v>59</v>
      </c>
      <c r="J26" s="68">
        <f>SUM(I26:I27)</f>
        <v>84</v>
      </c>
      <c r="K26" s="71">
        <f>MAX(J26:J30)</f>
        <v>84</v>
      </c>
    </row>
    <row r="27" spans="1:11" ht="15">
      <c r="A27" s="74"/>
      <c r="B27" s="26" t="s">
        <v>215</v>
      </c>
      <c r="C27" s="21" t="s">
        <v>217</v>
      </c>
      <c r="D27" s="23">
        <v>25</v>
      </c>
      <c r="E27" s="27"/>
      <c r="F27" s="23"/>
      <c r="G27" s="21"/>
      <c r="H27" s="21"/>
      <c r="I27" s="3">
        <f t="shared" si="0"/>
        <v>25</v>
      </c>
      <c r="J27" s="70"/>
      <c r="K27" s="72"/>
    </row>
    <row r="28" spans="1:11" ht="15">
      <c r="A28" s="74"/>
      <c r="B28" s="28" t="s">
        <v>218</v>
      </c>
      <c r="C28" s="35" t="s">
        <v>219</v>
      </c>
      <c r="D28" s="11"/>
      <c r="E28" s="11">
        <v>5</v>
      </c>
      <c r="F28" s="11">
        <v>2</v>
      </c>
      <c r="G28" s="21"/>
      <c r="H28" s="21"/>
      <c r="I28" s="3">
        <f t="shared" si="0"/>
        <v>7</v>
      </c>
      <c r="J28" s="68">
        <f>SUM(I28:I30)</f>
        <v>27</v>
      </c>
      <c r="K28" s="72"/>
    </row>
    <row r="29" spans="1:11" ht="15">
      <c r="A29" s="74"/>
      <c r="B29" s="28" t="s">
        <v>218</v>
      </c>
      <c r="C29" s="21" t="s">
        <v>220</v>
      </c>
      <c r="D29" s="11"/>
      <c r="E29" s="1">
        <v>15</v>
      </c>
      <c r="F29" s="11"/>
      <c r="G29" s="21"/>
      <c r="H29" s="21"/>
      <c r="I29" s="3">
        <f t="shared" si="0"/>
        <v>15</v>
      </c>
      <c r="J29" s="69"/>
      <c r="K29" s="72"/>
    </row>
    <row r="30" spans="1:11" ht="15">
      <c r="A30" s="74"/>
      <c r="B30" s="28" t="s">
        <v>218</v>
      </c>
      <c r="C30" s="21" t="s">
        <v>221</v>
      </c>
      <c r="D30" s="11"/>
      <c r="E30" s="1">
        <v>5</v>
      </c>
      <c r="F30" s="11"/>
      <c r="G30" s="21"/>
      <c r="H30" s="21"/>
      <c r="I30" s="3">
        <f t="shared" si="0"/>
        <v>5</v>
      </c>
      <c r="J30" s="70"/>
      <c r="K30" s="73"/>
    </row>
    <row r="31" spans="1:11" ht="15">
      <c r="A31" s="67" t="s">
        <v>222</v>
      </c>
      <c r="B31" s="24" t="s">
        <v>223</v>
      </c>
      <c r="C31" s="21" t="s">
        <v>224</v>
      </c>
      <c r="D31" s="1">
        <v>25</v>
      </c>
      <c r="E31" s="1"/>
      <c r="F31" s="11"/>
      <c r="G31" s="21">
        <v>12</v>
      </c>
      <c r="H31" s="21"/>
      <c r="I31" s="3">
        <f t="shared" si="0"/>
        <v>37</v>
      </c>
      <c r="J31" s="68">
        <f>SUM(I31:I33)</f>
        <v>47</v>
      </c>
      <c r="K31" s="71">
        <f>MAX(J31)</f>
        <v>47</v>
      </c>
    </row>
    <row r="32" spans="1:11" ht="15">
      <c r="A32" s="67"/>
      <c r="B32" s="24" t="s">
        <v>223</v>
      </c>
      <c r="C32" s="21" t="s">
        <v>225</v>
      </c>
      <c r="D32" s="1"/>
      <c r="E32" s="1">
        <v>10</v>
      </c>
      <c r="F32" s="11"/>
      <c r="G32" s="21"/>
      <c r="H32" s="21"/>
      <c r="I32" s="3">
        <f t="shared" si="0"/>
        <v>10</v>
      </c>
      <c r="J32" s="69"/>
      <c r="K32" s="72"/>
    </row>
    <row r="33" spans="1:11" ht="15">
      <c r="A33" s="67"/>
      <c r="B33" s="24" t="s">
        <v>223</v>
      </c>
      <c r="C33" s="21" t="s">
        <v>226</v>
      </c>
      <c r="D33" s="1">
        <v>0</v>
      </c>
      <c r="E33" s="1"/>
      <c r="F33" s="11"/>
      <c r="G33" s="21"/>
      <c r="H33" s="21"/>
      <c r="I33" s="3">
        <f t="shared" si="0"/>
        <v>0</v>
      </c>
      <c r="J33" s="70"/>
      <c r="K33" s="73"/>
    </row>
    <row r="34" spans="1:11" ht="15">
      <c r="A34" s="42" t="s">
        <v>72</v>
      </c>
      <c r="B34" s="1" t="s">
        <v>227</v>
      </c>
      <c r="C34" s="21" t="s">
        <v>228</v>
      </c>
      <c r="D34" s="1"/>
      <c r="E34" s="1">
        <v>10</v>
      </c>
      <c r="F34" s="11">
        <v>3</v>
      </c>
      <c r="G34" s="21">
        <v>3</v>
      </c>
      <c r="H34" s="21"/>
      <c r="I34" s="3">
        <f t="shared" si="0"/>
        <v>16</v>
      </c>
      <c r="J34" s="22">
        <f>SUM(I34)</f>
        <v>16</v>
      </c>
      <c r="K34" s="55">
        <f>MAX(J34)</f>
        <v>16</v>
      </c>
    </row>
    <row r="35" spans="1:11" ht="15">
      <c r="A35" s="42" t="s">
        <v>101</v>
      </c>
      <c r="B35" s="1" t="s">
        <v>227</v>
      </c>
      <c r="C35" s="21" t="s">
        <v>228</v>
      </c>
      <c r="D35" s="1"/>
      <c r="E35" s="1">
        <v>10</v>
      </c>
      <c r="F35" s="11">
        <v>3</v>
      </c>
      <c r="G35" s="21">
        <v>3</v>
      </c>
      <c r="H35" s="21"/>
      <c r="I35" s="3">
        <f t="shared" si="0"/>
        <v>16</v>
      </c>
      <c r="J35" s="22">
        <f>SUM(J34)</f>
        <v>16</v>
      </c>
      <c r="K35" s="55">
        <f>MAX(J35)</f>
        <v>16</v>
      </c>
    </row>
    <row r="36" spans="1:11" ht="15">
      <c r="A36" s="74" t="s">
        <v>62</v>
      </c>
      <c r="B36" s="1" t="s">
        <v>229</v>
      </c>
      <c r="C36" s="21" t="s">
        <v>230</v>
      </c>
      <c r="D36" s="1"/>
      <c r="E36" s="1"/>
      <c r="F36" s="11"/>
      <c r="G36" s="21">
        <v>18</v>
      </c>
      <c r="H36" s="21"/>
      <c r="I36" s="3">
        <f t="shared" si="0"/>
        <v>18</v>
      </c>
      <c r="J36" s="68">
        <f>SUM(I36:I38)</f>
        <v>32</v>
      </c>
      <c r="K36" s="71">
        <f>MAX(J36)</f>
        <v>32</v>
      </c>
    </row>
    <row r="37" spans="1:11" ht="15">
      <c r="A37" s="74"/>
      <c r="B37" s="1" t="s">
        <v>229</v>
      </c>
      <c r="C37" s="21" t="s">
        <v>231</v>
      </c>
      <c r="D37" s="1"/>
      <c r="E37" s="1">
        <v>7</v>
      </c>
      <c r="F37" s="11"/>
      <c r="G37" s="21"/>
      <c r="H37" s="21"/>
      <c r="I37" s="3">
        <f t="shared" si="0"/>
        <v>7</v>
      </c>
      <c r="J37" s="69"/>
      <c r="K37" s="72"/>
    </row>
    <row r="38" spans="1:11" ht="15">
      <c r="A38" s="74"/>
      <c r="B38" s="1" t="s">
        <v>229</v>
      </c>
      <c r="C38" s="21" t="s">
        <v>232</v>
      </c>
      <c r="D38" s="1"/>
      <c r="E38" s="1">
        <v>7</v>
      </c>
      <c r="F38" s="11"/>
      <c r="G38" s="21"/>
      <c r="H38" s="21"/>
      <c r="I38" s="3">
        <f t="shared" si="0"/>
        <v>7</v>
      </c>
      <c r="J38" s="70"/>
      <c r="K38" s="73"/>
    </row>
    <row r="39" spans="1:11" ht="15">
      <c r="A39" s="67" t="s">
        <v>233</v>
      </c>
      <c r="B39" s="1" t="s">
        <v>229</v>
      </c>
      <c r="C39" s="21" t="s">
        <v>230</v>
      </c>
      <c r="D39" s="1"/>
      <c r="E39" s="1"/>
      <c r="F39" s="11"/>
      <c r="G39" s="21">
        <v>18</v>
      </c>
      <c r="H39" s="21"/>
      <c r="I39" s="3">
        <f t="shared" si="0"/>
        <v>18</v>
      </c>
      <c r="J39" s="68">
        <f>SUM(I39:I41)</f>
        <v>32</v>
      </c>
      <c r="K39" s="71">
        <f>MAX(J39)</f>
        <v>32</v>
      </c>
    </row>
    <row r="40" spans="1:11" ht="18.75" customHeight="1">
      <c r="A40" s="67"/>
      <c r="B40" s="1" t="s">
        <v>229</v>
      </c>
      <c r="C40" s="21" t="s">
        <v>231</v>
      </c>
      <c r="D40" s="1"/>
      <c r="E40" s="1">
        <v>7</v>
      </c>
      <c r="F40" s="11"/>
      <c r="G40" s="21"/>
      <c r="H40" s="21"/>
      <c r="I40" s="3">
        <f t="shared" si="0"/>
        <v>7</v>
      </c>
      <c r="J40" s="69"/>
      <c r="K40" s="72"/>
    </row>
    <row r="41" spans="1:11" ht="15">
      <c r="A41" s="67"/>
      <c r="B41" s="1" t="s">
        <v>229</v>
      </c>
      <c r="C41" s="21" t="s">
        <v>232</v>
      </c>
      <c r="D41" s="1"/>
      <c r="E41" s="1">
        <v>7</v>
      </c>
      <c r="F41" s="11"/>
      <c r="G41" s="21"/>
      <c r="H41" s="21"/>
      <c r="I41" s="3">
        <f t="shared" si="0"/>
        <v>7</v>
      </c>
      <c r="J41" s="70"/>
      <c r="K41" s="73"/>
    </row>
    <row r="42" spans="1:11" s="7" customFormat="1" ht="15">
      <c r="A42" s="67" t="s">
        <v>24</v>
      </c>
      <c r="B42" s="1" t="s">
        <v>234</v>
      </c>
      <c r="C42" s="21" t="s">
        <v>235</v>
      </c>
      <c r="D42" s="1">
        <v>25</v>
      </c>
      <c r="E42" s="1">
        <v>5</v>
      </c>
      <c r="F42" s="11"/>
      <c r="G42" s="21">
        <v>12</v>
      </c>
      <c r="H42" s="21">
        <v>-3</v>
      </c>
      <c r="I42" s="3">
        <f t="shared" si="0"/>
        <v>39</v>
      </c>
      <c r="J42" s="68">
        <f>SUM(I42:I43)</f>
        <v>64</v>
      </c>
      <c r="K42" s="71">
        <f>MAX(J42)</f>
        <v>64</v>
      </c>
    </row>
    <row r="43" spans="1:11" s="7" customFormat="1" ht="30">
      <c r="A43" s="67"/>
      <c r="B43" s="1" t="s">
        <v>234</v>
      </c>
      <c r="C43" s="21" t="s">
        <v>236</v>
      </c>
      <c r="D43" s="1">
        <v>25</v>
      </c>
      <c r="E43" s="1">
        <v>5</v>
      </c>
      <c r="F43" s="11"/>
      <c r="G43" s="21"/>
      <c r="H43" s="21">
        <v>-5</v>
      </c>
      <c r="I43" s="3">
        <f t="shared" si="0"/>
        <v>25</v>
      </c>
      <c r="J43" s="70"/>
      <c r="K43" s="73"/>
    </row>
    <row r="44" spans="1:11" s="7" customFormat="1" ht="15">
      <c r="A44" s="41" t="s">
        <v>34</v>
      </c>
      <c r="B44" s="1" t="s">
        <v>237</v>
      </c>
      <c r="C44" s="21" t="s">
        <v>238</v>
      </c>
      <c r="D44" s="1">
        <v>25</v>
      </c>
      <c r="E44" s="1"/>
      <c r="F44" s="11"/>
      <c r="G44" s="21">
        <v>9</v>
      </c>
      <c r="H44" s="21"/>
      <c r="I44" s="3">
        <f t="shared" si="0"/>
        <v>34</v>
      </c>
      <c r="J44" s="22">
        <f>SUM(I44)</f>
        <v>34</v>
      </c>
      <c r="K44" s="55">
        <f>MAX(J44)</f>
        <v>34</v>
      </c>
    </row>
    <row r="45" spans="1:11" s="7" customFormat="1" ht="15">
      <c r="A45" s="67" t="s">
        <v>46</v>
      </c>
      <c r="B45" s="1" t="s">
        <v>239</v>
      </c>
      <c r="C45" s="21" t="s">
        <v>240</v>
      </c>
      <c r="D45" s="1">
        <v>25</v>
      </c>
      <c r="E45" s="1"/>
      <c r="F45" s="11"/>
      <c r="G45" s="21"/>
      <c r="H45" s="21"/>
      <c r="I45" s="3">
        <f t="shared" si="0"/>
        <v>25</v>
      </c>
      <c r="J45" s="68">
        <f>SUM(I45:I46)</f>
        <v>30</v>
      </c>
      <c r="K45" s="71">
        <f>MAX(J45:J47)</f>
        <v>30</v>
      </c>
    </row>
    <row r="46" spans="1:11" s="7" customFormat="1" ht="15">
      <c r="A46" s="67"/>
      <c r="B46" s="1" t="s">
        <v>239</v>
      </c>
      <c r="C46" s="21" t="s">
        <v>241</v>
      </c>
      <c r="D46" s="1"/>
      <c r="E46" s="1">
        <v>10</v>
      </c>
      <c r="F46" s="11"/>
      <c r="G46" s="21"/>
      <c r="H46" s="21">
        <v>-5</v>
      </c>
      <c r="I46" s="3">
        <f t="shared" si="0"/>
        <v>5</v>
      </c>
      <c r="J46" s="70"/>
      <c r="K46" s="72"/>
    </row>
    <row r="47" spans="1:11" s="7" customFormat="1" ht="30">
      <c r="A47" s="67"/>
      <c r="B47" s="1" t="s">
        <v>242</v>
      </c>
      <c r="C47" s="21" t="s">
        <v>243</v>
      </c>
      <c r="E47" s="1">
        <v>5</v>
      </c>
      <c r="F47" s="11"/>
      <c r="G47" s="21"/>
      <c r="H47" s="21"/>
      <c r="I47" s="3">
        <f t="shared" si="0"/>
        <v>5</v>
      </c>
      <c r="J47" s="22">
        <f>SUM(I47)</f>
        <v>5</v>
      </c>
      <c r="K47" s="73"/>
    </row>
    <row r="48" spans="1:11" s="7" customFormat="1" ht="21" customHeight="1">
      <c r="A48" s="67" t="s">
        <v>22</v>
      </c>
      <c r="B48" s="1" t="s">
        <v>244</v>
      </c>
      <c r="C48" s="21" t="s">
        <v>245</v>
      </c>
      <c r="D48" s="11">
        <v>25</v>
      </c>
      <c r="E48" s="1"/>
      <c r="F48" s="11">
        <v>19</v>
      </c>
      <c r="G48" s="21">
        <v>15</v>
      </c>
      <c r="H48" s="21"/>
      <c r="I48" s="3">
        <f t="shared" si="0"/>
        <v>59</v>
      </c>
      <c r="J48" s="68">
        <f>SUM(I48:I49)</f>
        <v>84</v>
      </c>
      <c r="K48" s="71">
        <f>MAX(J48)</f>
        <v>84</v>
      </c>
    </row>
    <row r="49" spans="1:11" s="7" customFormat="1" ht="31.5" customHeight="1">
      <c r="A49" s="67"/>
      <c r="B49" s="1" t="s">
        <v>244</v>
      </c>
      <c r="C49" s="21" t="s">
        <v>246</v>
      </c>
      <c r="D49" s="25">
        <v>25</v>
      </c>
      <c r="E49" s="21"/>
      <c r="F49" s="25"/>
      <c r="G49" s="21"/>
      <c r="H49" s="21"/>
      <c r="I49" s="3">
        <f t="shared" si="0"/>
        <v>25</v>
      </c>
      <c r="J49" s="70"/>
      <c r="K49" s="73"/>
    </row>
    <row r="50" spans="1:11" s="7" customFormat="1" ht="15">
      <c r="A50" s="74" t="s">
        <v>39</v>
      </c>
      <c r="B50" s="25" t="s">
        <v>218</v>
      </c>
      <c r="C50" s="21" t="s">
        <v>219</v>
      </c>
      <c r="D50" s="11"/>
      <c r="E50" s="11">
        <v>5</v>
      </c>
      <c r="F50" s="11">
        <v>2</v>
      </c>
      <c r="G50" s="25"/>
      <c r="H50" s="25"/>
      <c r="I50" s="3">
        <f t="shared" si="0"/>
        <v>7</v>
      </c>
      <c r="J50" s="75">
        <f>SUM(I50:I52)</f>
        <v>27</v>
      </c>
      <c r="K50" s="78">
        <f>MAX(J50:J54)</f>
        <v>84</v>
      </c>
    </row>
    <row r="51" spans="1:11" s="7" customFormat="1" ht="15">
      <c r="A51" s="74"/>
      <c r="B51" s="25" t="s">
        <v>218</v>
      </c>
      <c r="C51" s="21" t="s">
        <v>220</v>
      </c>
      <c r="D51" s="11"/>
      <c r="E51" s="1">
        <v>15</v>
      </c>
      <c r="F51" s="11"/>
      <c r="G51" s="25"/>
      <c r="H51" s="25"/>
      <c r="I51" s="3">
        <f t="shared" si="0"/>
        <v>15</v>
      </c>
      <c r="J51" s="76"/>
      <c r="K51" s="79"/>
    </row>
    <row r="52" spans="1:11" s="7" customFormat="1" ht="15">
      <c r="A52" s="74"/>
      <c r="B52" s="25" t="s">
        <v>218</v>
      </c>
      <c r="C52" s="21" t="s">
        <v>221</v>
      </c>
      <c r="D52" s="11"/>
      <c r="E52" s="1">
        <v>5</v>
      </c>
      <c r="F52" s="11"/>
      <c r="G52" s="25"/>
      <c r="H52" s="25"/>
      <c r="I52" s="3">
        <f t="shared" si="0"/>
        <v>5</v>
      </c>
      <c r="J52" s="77"/>
      <c r="K52" s="79"/>
    </row>
    <row r="53" spans="1:11" s="7" customFormat="1" ht="15">
      <c r="A53" s="74"/>
      <c r="B53" s="29" t="s">
        <v>215</v>
      </c>
      <c r="C53" s="21" t="s">
        <v>216</v>
      </c>
      <c r="D53" s="23">
        <v>25</v>
      </c>
      <c r="E53" s="27"/>
      <c r="F53" s="23">
        <v>19</v>
      </c>
      <c r="G53" s="21">
        <v>15</v>
      </c>
      <c r="H53" s="21"/>
      <c r="I53" s="3">
        <f t="shared" si="0"/>
        <v>59</v>
      </c>
      <c r="J53" s="68">
        <f>SUM(I53:I54)</f>
        <v>84</v>
      </c>
      <c r="K53" s="79"/>
    </row>
    <row r="54" spans="1:11" s="7" customFormat="1" ht="15">
      <c r="A54" s="74"/>
      <c r="B54" s="29" t="s">
        <v>215</v>
      </c>
      <c r="C54" s="21" t="s">
        <v>217</v>
      </c>
      <c r="D54" s="23">
        <v>25</v>
      </c>
      <c r="E54" s="27"/>
      <c r="F54" s="23"/>
      <c r="G54" s="21"/>
      <c r="H54" s="21"/>
      <c r="I54" s="3">
        <f t="shared" si="0"/>
        <v>25</v>
      </c>
      <c r="J54" s="70"/>
      <c r="K54" s="80"/>
    </row>
    <row r="55" spans="1:11" s="7" customFormat="1" ht="15">
      <c r="A55" s="41" t="s">
        <v>10</v>
      </c>
      <c r="B55" s="29" t="s">
        <v>247</v>
      </c>
      <c r="C55" s="21" t="s">
        <v>248</v>
      </c>
      <c r="D55" s="23"/>
      <c r="E55" s="23">
        <v>10</v>
      </c>
      <c r="F55" s="23">
        <v>60</v>
      </c>
      <c r="G55" s="21">
        <v>15</v>
      </c>
      <c r="H55" s="21"/>
      <c r="I55" s="3">
        <f t="shared" si="0"/>
        <v>85</v>
      </c>
      <c r="J55" s="22">
        <f>SUM(I55)</f>
        <v>85</v>
      </c>
      <c r="K55" s="55">
        <f>MAX(J55)</f>
        <v>85</v>
      </c>
    </row>
    <row r="56" spans="1:11" s="7" customFormat="1" ht="15">
      <c r="A56" s="41" t="s">
        <v>69</v>
      </c>
      <c r="B56" s="30" t="s">
        <v>249</v>
      </c>
      <c r="C56" s="21" t="s">
        <v>250</v>
      </c>
      <c r="D56" s="11">
        <v>15</v>
      </c>
      <c r="E56" s="1">
        <v>5</v>
      </c>
      <c r="F56" s="11">
        <v>3</v>
      </c>
      <c r="G56" s="21"/>
      <c r="H56" s="21"/>
      <c r="I56" s="3">
        <f t="shared" si="0"/>
        <v>23</v>
      </c>
      <c r="J56" s="22">
        <f>SUM(I56)</f>
        <v>23</v>
      </c>
      <c r="K56" s="55">
        <f>MAX(J56)</f>
        <v>23</v>
      </c>
    </row>
    <row r="57" spans="1:11" s="7" customFormat="1" ht="15">
      <c r="A57" s="67" t="s">
        <v>251</v>
      </c>
      <c r="B57" s="30" t="s">
        <v>252</v>
      </c>
      <c r="C57" s="21" t="s">
        <v>253</v>
      </c>
      <c r="D57" s="1">
        <v>25</v>
      </c>
      <c r="E57" s="1"/>
      <c r="F57" s="11"/>
      <c r="G57" s="21"/>
      <c r="H57" s="21"/>
      <c r="I57" s="3">
        <f t="shared" si="0"/>
        <v>25</v>
      </c>
      <c r="J57" s="68">
        <f>SUM(I57:I58)</f>
        <v>40</v>
      </c>
      <c r="K57" s="71">
        <f>MAX(J57)</f>
        <v>40</v>
      </c>
    </row>
    <row r="58" spans="1:11" s="7" customFormat="1" ht="30">
      <c r="A58" s="67"/>
      <c r="B58" s="30" t="s">
        <v>252</v>
      </c>
      <c r="C58" s="21" t="s">
        <v>254</v>
      </c>
      <c r="D58" s="1"/>
      <c r="E58" s="1">
        <v>15</v>
      </c>
      <c r="F58" s="11"/>
      <c r="G58" s="21"/>
      <c r="H58" s="21"/>
      <c r="I58" s="3">
        <f t="shared" si="0"/>
        <v>15</v>
      </c>
      <c r="J58" s="70"/>
      <c r="K58" s="73"/>
    </row>
    <row r="59" spans="1:11" s="31" customFormat="1" ht="15">
      <c r="A59" s="41" t="s">
        <v>30</v>
      </c>
      <c r="B59" s="30" t="s">
        <v>255</v>
      </c>
      <c r="C59" s="21" t="s">
        <v>256</v>
      </c>
      <c r="D59" s="25">
        <v>25</v>
      </c>
      <c r="E59" s="21"/>
      <c r="F59" s="25">
        <v>4</v>
      </c>
      <c r="G59" s="21">
        <v>9</v>
      </c>
      <c r="H59" s="21"/>
      <c r="I59" s="3">
        <f t="shared" si="0"/>
        <v>38</v>
      </c>
      <c r="J59" s="22">
        <f>SUM(I59)</f>
        <v>38</v>
      </c>
      <c r="K59" s="55">
        <f>MAX(J59)</f>
        <v>38</v>
      </c>
    </row>
    <row r="60" spans="1:11" s="31" customFormat="1" ht="15">
      <c r="A60" s="74" t="s">
        <v>97</v>
      </c>
      <c r="B60" s="30" t="s">
        <v>257</v>
      </c>
      <c r="C60" s="21" t="s">
        <v>160</v>
      </c>
      <c r="D60" s="1">
        <v>10</v>
      </c>
      <c r="E60" s="1"/>
      <c r="F60" s="11"/>
      <c r="G60" s="21"/>
      <c r="H60" s="21"/>
      <c r="I60" s="3">
        <f t="shared" si="0"/>
        <v>10</v>
      </c>
      <c r="J60" s="68">
        <f>SUM(I60:I63)</f>
        <v>35</v>
      </c>
      <c r="K60" s="71">
        <f>MAX(J60:J64)</f>
        <v>35</v>
      </c>
    </row>
    <row r="61" spans="1:11" s="31" customFormat="1" ht="15">
      <c r="A61" s="74"/>
      <c r="B61" s="30" t="s">
        <v>257</v>
      </c>
      <c r="C61" s="21" t="s">
        <v>258</v>
      </c>
      <c r="D61" s="1"/>
      <c r="E61" s="1">
        <v>10</v>
      </c>
      <c r="F61" s="11"/>
      <c r="G61" s="21"/>
      <c r="H61" s="21"/>
      <c r="I61" s="3">
        <f t="shared" si="0"/>
        <v>10</v>
      </c>
      <c r="J61" s="69"/>
      <c r="K61" s="72"/>
    </row>
    <row r="62" spans="1:11" s="31" customFormat="1" ht="15">
      <c r="A62" s="74"/>
      <c r="B62" s="1" t="s">
        <v>257</v>
      </c>
      <c r="C62" s="21" t="s">
        <v>259</v>
      </c>
      <c r="D62" s="1">
        <v>5</v>
      </c>
      <c r="E62" s="1"/>
      <c r="F62" s="11"/>
      <c r="G62" s="21"/>
      <c r="H62" s="21"/>
      <c r="I62" s="3">
        <f t="shared" si="0"/>
        <v>5</v>
      </c>
      <c r="J62" s="69"/>
      <c r="K62" s="72"/>
    </row>
    <row r="63" spans="1:11" ht="30">
      <c r="A63" s="74"/>
      <c r="B63" s="1" t="s">
        <v>257</v>
      </c>
      <c r="C63" s="21" t="s">
        <v>260</v>
      </c>
      <c r="D63" s="1"/>
      <c r="E63" s="1">
        <v>10</v>
      </c>
      <c r="F63" s="11"/>
      <c r="G63" s="21"/>
      <c r="H63" s="21"/>
      <c r="I63" s="3">
        <f t="shared" si="0"/>
        <v>10</v>
      </c>
      <c r="J63" s="70"/>
      <c r="K63" s="72"/>
    </row>
    <row r="64" spans="1:11" ht="15">
      <c r="A64" s="74"/>
      <c r="B64" s="21" t="s">
        <v>261</v>
      </c>
      <c r="C64" s="21"/>
      <c r="D64" s="21"/>
      <c r="E64" s="21"/>
      <c r="F64" s="21">
        <v>11</v>
      </c>
      <c r="G64" s="21">
        <v>15</v>
      </c>
      <c r="H64" s="21"/>
      <c r="I64" s="3">
        <f t="shared" si="0"/>
        <v>26</v>
      </c>
      <c r="J64" s="22">
        <f>SUM(I64)</f>
        <v>26</v>
      </c>
      <c r="K64" s="73"/>
    </row>
    <row r="65" spans="1:11" ht="15">
      <c r="A65" s="74" t="s">
        <v>90</v>
      </c>
      <c r="B65" s="1" t="s">
        <v>257</v>
      </c>
      <c r="C65" s="21" t="s">
        <v>160</v>
      </c>
      <c r="D65" s="1">
        <v>10</v>
      </c>
      <c r="E65" s="1"/>
      <c r="F65" s="11"/>
      <c r="G65" s="21"/>
      <c r="H65" s="21"/>
      <c r="I65" s="3">
        <f t="shared" si="0"/>
        <v>10</v>
      </c>
      <c r="J65" s="68">
        <f>SUM(I65:I68)</f>
        <v>35</v>
      </c>
      <c r="K65" s="71">
        <f>MAX(J65)</f>
        <v>35</v>
      </c>
    </row>
    <row r="66" spans="1:11" ht="15">
      <c r="A66" s="74"/>
      <c r="B66" s="1" t="s">
        <v>257</v>
      </c>
      <c r="C66" s="21" t="s">
        <v>258</v>
      </c>
      <c r="D66" s="1"/>
      <c r="E66" s="1">
        <v>10</v>
      </c>
      <c r="F66" s="11"/>
      <c r="G66" s="21"/>
      <c r="H66" s="21"/>
      <c r="I66" s="3">
        <f t="shared" si="0"/>
        <v>10</v>
      </c>
      <c r="J66" s="69"/>
      <c r="K66" s="72"/>
    </row>
    <row r="67" spans="1:11" ht="15">
      <c r="A67" s="74"/>
      <c r="B67" s="1" t="s">
        <v>257</v>
      </c>
      <c r="C67" s="21" t="s">
        <v>259</v>
      </c>
      <c r="D67" s="1">
        <v>5</v>
      </c>
      <c r="E67" s="1"/>
      <c r="F67" s="11"/>
      <c r="G67" s="21"/>
      <c r="H67" s="21"/>
      <c r="I67" s="3">
        <f t="shared" si="0"/>
        <v>5</v>
      </c>
      <c r="J67" s="69"/>
      <c r="K67" s="72"/>
    </row>
    <row r="68" spans="1:11" ht="30">
      <c r="A68" s="74"/>
      <c r="B68" s="1" t="s">
        <v>257</v>
      </c>
      <c r="C68" s="21" t="s">
        <v>260</v>
      </c>
      <c r="D68" s="1"/>
      <c r="E68" s="1">
        <v>10</v>
      </c>
      <c r="F68" s="11"/>
      <c r="G68" s="21"/>
      <c r="H68" s="21"/>
      <c r="I68" s="3">
        <f aca="true" t="shared" si="1" ref="I68:I129">SUM(D68:H68)</f>
        <v>10</v>
      </c>
      <c r="J68" s="70"/>
      <c r="K68" s="73"/>
    </row>
    <row r="69" spans="1:11" ht="30">
      <c r="A69" s="74" t="s">
        <v>61</v>
      </c>
      <c r="B69" s="21" t="s">
        <v>262</v>
      </c>
      <c r="C69" s="21" t="s">
        <v>263</v>
      </c>
      <c r="D69" s="25">
        <v>25</v>
      </c>
      <c r="E69" s="25"/>
      <c r="F69" s="25">
        <v>11</v>
      </c>
      <c r="G69" s="21">
        <v>15</v>
      </c>
      <c r="H69" s="21"/>
      <c r="I69" s="3">
        <f t="shared" si="1"/>
        <v>51</v>
      </c>
      <c r="J69" s="68">
        <f>SUM(D69:H74)</f>
        <v>131</v>
      </c>
      <c r="K69" s="71">
        <f>MAX(J69)</f>
        <v>131</v>
      </c>
    </row>
    <row r="70" spans="1:11" ht="15">
      <c r="A70" s="74"/>
      <c r="B70" s="21" t="s">
        <v>262</v>
      </c>
      <c r="C70" s="21" t="s">
        <v>264</v>
      </c>
      <c r="D70" s="11">
        <v>25</v>
      </c>
      <c r="E70" s="11"/>
      <c r="F70" s="11"/>
      <c r="G70" s="21"/>
      <c r="H70" s="21"/>
      <c r="I70" s="3">
        <f t="shared" si="1"/>
        <v>25</v>
      </c>
      <c r="J70" s="69"/>
      <c r="K70" s="72"/>
    </row>
    <row r="71" spans="1:11" ht="15">
      <c r="A71" s="74"/>
      <c r="B71" s="21" t="s">
        <v>262</v>
      </c>
      <c r="C71" s="21" t="s">
        <v>265</v>
      </c>
      <c r="D71" s="11"/>
      <c r="E71" s="11">
        <v>10</v>
      </c>
      <c r="F71" s="11"/>
      <c r="G71" s="21"/>
      <c r="H71" s="21"/>
      <c r="I71" s="3">
        <f t="shared" si="1"/>
        <v>10</v>
      </c>
      <c r="J71" s="69"/>
      <c r="K71" s="72"/>
    </row>
    <row r="72" spans="1:11" ht="15">
      <c r="A72" s="74"/>
      <c r="B72" s="21" t="s">
        <v>262</v>
      </c>
      <c r="C72" s="21" t="s">
        <v>266</v>
      </c>
      <c r="D72" s="11"/>
      <c r="E72" s="11">
        <v>10</v>
      </c>
      <c r="F72" s="11"/>
      <c r="G72" s="21"/>
      <c r="H72" s="21"/>
      <c r="I72" s="3">
        <f t="shared" si="1"/>
        <v>10</v>
      </c>
      <c r="J72" s="69"/>
      <c r="K72" s="72"/>
    </row>
    <row r="73" spans="1:11" ht="30">
      <c r="A73" s="74"/>
      <c r="B73" s="21" t="s">
        <v>262</v>
      </c>
      <c r="C73" s="21" t="s">
        <v>347</v>
      </c>
      <c r="D73" s="11">
        <v>30</v>
      </c>
      <c r="E73" s="11"/>
      <c r="F73" s="11"/>
      <c r="G73" s="21"/>
      <c r="H73" s="21">
        <v>-5</v>
      </c>
      <c r="I73" s="3"/>
      <c r="J73" s="69"/>
      <c r="K73" s="72"/>
    </row>
    <row r="74" spans="1:11" ht="30">
      <c r="A74" s="74"/>
      <c r="B74" s="21" t="s">
        <v>262</v>
      </c>
      <c r="C74" s="21" t="s">
        <v>267</v>
      </c>
      <c r="D74" s="11">
        <v>10</v>
      </c>
      <c r="E74" s="11"/>
      <c r="F74" s="11"/>
      <c r="G74" s="21"/>
      <c r="H74" s="21"/>
      <c r="I74" s="3">
        <f t="shared" si="1"/>
        <v>10</v>
      </c>
      <c r="J74" s="70"/>
      <c r="K74" s="73"/>
    </row>
    <row r="75" spans="1:11" ht="15">
      <c r="A75" s="41" t="s">
        <v>31</v>
      </c>
      <c r="B75" s="1" t="s">
        <v>268</v>
      </c>
      <c r="C75" s="21" t="s">
        <v>269</v>
      </c>
      <c r="D75" s="1">
        <v>25</v>
      </c>
      <c r="E75" s="1"/>
      <c r="F75" s="11"/>
      <c r="G75" s="21"/>
      <c r="H75" s="21"/>
      <c r="I75" s="3">
        <f t="shared" si="1"/>
        <v>25</v>
      </c>
      <c r="J75" s="22">
        <f>SUM(I75)</f>
        <v>25</v>
      </c>
      <c r="K75" s="55">
        <f>MAX(J75)</f>
        <v>25</v>
      </c>
    </row>
    <row r="76" spans="1:11" ht="30">
      <c r="A76" s="67" t="s">
        <v>49</v>
      </c>
      <c r="B76" s="1" t="s">
        <v>270</v>
      </c>
      <c r="C76" s="21" t="s">
        <v>271</v>
      </c>
      <c r="D76" s="1">
        <v>25</v>
      </c>
      <c r="E76" s="1"/>
      <c r="F76" s="11">
        <v>36</v>
      </c>
      <c r="G76" s="21">
        <v>18</v>
      </c>
      <c r="H76" s="21"/>
      <c r="I76" s="3">
        <f t="shared" si="1"/>
        <v>79</v>
      </c>
      <c r="J76" s="68">
        <f>SUM(I76:I79)</f>
        <v>109</v>
      </c>
      <c r="K76" s="71">
        <f>MAX(J76)</f>
        <v>109</v>
      </c>
    </row>
    <row r="77" spans="1:11" ht="15">
      <c r="A77" s="67"/>
      <c r="B77" s="1" t="s">
        <v>270</v>
      </c>
      <c r="C77" s="21" t="s">
        <v>272</v>
      </c>
      <c r="D77" s="1">
        <v>25</v>
      </c>
      <c r="E77" s="1"/>
      <c r="F77" s="11"/>
      <c r="G77" s="21"/>
      <c r="H77" s="21"/>
      <c r="I77" s="3">
        <f t="shared" si="1"/>
        <v>25</v>
      </c>
      <c r="J77" s="69"/>
      <c r="K77" s="72"/>
    </row>
    <row r="78" spans="1:11" ht="15">
      <c r="A78" s="67"/>
      <c r="B78" s="1" t="s">
        <v>270</v>
      </c>
      <c r="C78" s="21" t="s">
        <v>273</v>
      </c>
      <c r="D78" s="1"/>
      <c r="E78" s="1">
        <v>5</v>
      </c>
      <c r="F78" s="11"/>
      <c r="G78" s="21"/>
      <c r="H78" s="21">
        <v>-10</v>
      </c>
      <c r="I78" s="3">
        <f t="shared" si="1"/>
        <v>-5</v>
      </c>
      <c r="J78" s="69"/>
      <c r="K78" s="72"/>
    </row>
    <row r="79" spans="1:11" ht="45">
      <c r="A79" s="67"/>
      <c r="B79" s="1" t="s">
        <v>270</v>
      </c>
      <c r="C79" s="21" t="s">
        <v>274</v>
      </c>
      <c r="D79" s="21"/>
      <c r="E79" s="21">
        <v>10</v>
      </c>
      <c r="F79" s="25"/>
      <c r="G79" s="21"/>
      <c r="H79" s="21"/>
      <c r="I79" s="3">
        <f t="shared" si="1"/>
        <v>10</v>
      </c>
      <c r="J79" s="70"/>
      <c r="K79" s="73"/>
    </row>
    <row r="80" spans="1:11" ht="15">
      <c r="A80" s="74" t="s">
        <v>77</v>
      </c>
      <c r="B80" s="1" t="s">
        <v>275</v>
      </c>
      <c r="C80" s="21" t="s">
        <v>276</v>
      </c>
      <c r="D80" s="1">
        <v>25</v>
      </c>
      <c r="E80" s="1"/>
      <c r="F80" s="11"/>
      <c r="G80" s="21">
        <v>15</v>
      </c>
      <c r="H80" s="21"/>
      <c r="I80" s="3">
        <f t="shared" si="1"/>
        <v>40</v>
      </c>
      <c r="J80" s="68">
        <f>SUM(I80:I82)</f>
        <v>85</v>
      </c>
      <c r="K80" s="71">
        <f>MAX(J80)</f>
        <v>85</v>
      </c>
    </row>
    <row r="81" spans="1:11" ht="30">
      <c r="A81" s="74"/>
      <c r="B81" s="1" t="s">
        <v>275</v>
      </c>
      <c r="C81" s="21" t="s">
        <v>277</v>
      </c>
      <c r="D81" s="1"/>
      <c r="E81" s="1">
        <v>15</v>
      </c>
      <c r="F81" s="11"/>
      <c r="G81" s="21"/>
      <c r="H81" s="21"/>
      <c r="I81" s="3">
        <f t="shared" si="1"/>
        <v>15</v>
      </c>
      <c r="J81" s="69"/>
      <c r="K81" s="72"/>
    </row>
    <row r="82" spans="1:11" ht="30">
      <c r="A82" s="74"/>
      <c r="B82" s="1" t="s">
        <v>275</v>
      </c>
      <c r="C82" s="21" t="s">
        <v>278</v>
      </c>
      <c r="D82" s="1">
        <v>30</v>
      </c>
      <c r="E82" s="1"/>
      <c r="F82" s="11"/>
      <c r="G82" s="21"/>
      <c r="H82" s="21"/>
      <c r="I82" s="3">
        <f t="shared" si="1"/>
        <v>30</v>
      </c>
      <c r="J82" s="70"/>
      <c r="K82" s="73"/>
    </row>
    <row r="83" spans="1:11" ht="15">
      <c r="A83" s="74" t="s">
        <v>279</v>
      </c>
      <c r="B83" s="1" t="s">
        <v>275</v>
      </c>
      <c r="C83" s="21" t="s">
        <v>276</v>
      </c>
      <c r="D83" s="1">
        <v>25</v>
      </c>
      <c r="E83" s="1"/>
      <c r="F83" s="11"/>
      <c r="G83" s="21">
        <v>15</v>
      </c>
      <c r="H83" s="21"/>
      <c r="I83" s="3">
        <f t="shared" si="1"/>
        <v>40</v>
      </c>
      <c r="J83" s="68">
        <f>SUM(I83:I85)</f>
        <v>85</v>
      </c>
      <c r="K83" s="71">
        <f>MAX(J83)</f>
        <v>85</v>
      </c>
    </row>
    <row r="84" spans="1:11" ht="30">
      <c r="A84" s="74"/>
      <c r="B84" s="1" t="s">
        <v>275</v>
      </c>
      <c r="C84" s="21" t="s">
        <v>277</v>
      </c>
      <c r="D84" s="1"/>
      <c r="E84" s="1">
        <v>15</v>
      </c>
      <c r="F84" s="11"/>
      <c r="G84" s="21"/>
      <c r="H84" s="21"/>
      <c r="I84" s="3">
        <f t="shared" si="1"/>
        <v>15</v>
      </c>
      <c r="J84" s="69"/>
      <c r="K84" s="72"/>
    </row>
    <row r="85" spans="1:11" ht="30">
      <c r="A85" s="74"/>
      <c r="B85" s="1" t="s">
        <v>275</v>
      </c>
      <c r="C85" s="21" t="s">
        <v>278</v>
      </c>
      <c r="D85" s="1">
        <v>30</v>
      </c>
      <c r="E85" s="1"/>
      <c r="F85" s="11"/>
      <c r="G85" s="21"/>
      <c r="H85" s="21"/>
      <c r="I85" s="3">
        <f t="shared" si="1"/>
        <v>30</v>
      </c>
      <c r="J85" s="70"/>
      <c r="K85" s="73"/>
    </row>
    <row r="86" spans="1:11" ht="15">
      <c r="A86" s="41" t="s">
        <v>76</v>
      </c>
      <c r="B86" s="1" t="s">
        <v>280</v>
      </c>
      <c r="C86" s="21" t="s">
        <v>281</v>
      </c>
      <c r="D86" s="1"/>
      <c r="E86" s="1">
        <v>15</v>
      </c>
      <c r="F86" s="11"/>
      <c r="G86" s="21"/>
      <c r="H86" s="21"/>
      <c r="I86" s="3">
        <f t="shared" si="1"/>
        <v>15</v>
      </c>
      <c r="J86" s="22">
        <f>SUM(I86)</f>
        <v>15</v>
      </c>
      <c r="K86" s="55">
        <f>MAX(J86)</f>
        <v>15</v>
      </c>
    </row>
    <row r="87" spans="1:11" ht="30">
      <c r="A87" s="67" t="s">
        <v>99</v>
      </c>
      <c r="B87" s="1" t="s">
        <v>282</v>
      </c>
      <c r="C87" s="21" t="s">
        <v>283</v>
      </c>
      <c r="D87" s="1">
        <v>30</v>
      </c>
      <c r="E87" s="1">
        <v>10</v>
      </c>
      <c r="F87" s="11">
        <v>12</v>
      </c>
      <c r="G87" s="21">
        <v>18</v>
      </c>
      <c r="H87" s="21"/>
      <c r="I87" s="3">
        <f t="shared" si="1"/>
        <v>70</v>
      </c>
      <c r="J87" s="68">
        <f>SUM(I87:I88)</f>
        <v>85</v>
      </c>
      <c r="K87" s="71">
        <f>MAX(J87)</f>
        <v>85</v>
      </c>
    </row>
    <row r="88" spans="1:11" ht="15">
      <c r="A88" s="67"/>
      <c r="B88" s="1" t="s">
        <v>282</v>
      </c>
      <c r="C88" s="21" t="s">
        <v>284</v>
      </c>
      <c r="D88" s="1"/>
      <c r="E88" s="1">
        <v>15</v>
      </c>
      <c r="F88" s="11"/>
      <c r="G88" s="21"/>
      <c r="H88" s="21"/>
      <c r="I88" s="3">
        <f t="shared" si="1"/>
        <v>15</v>
      </c>
      <c r="J88" s="70"/>
      <c r="K88" s="73"/>
    </row>
    <row r="89" spans="1:11" ht="15">
      <c r="A89" s="42" t="s">
        <v>147</v>
      </c>
      <c r="B89" s="1" t="s">
        <v>285</v>
      </c>
      <c r="C89" s="21" t="s">
        <v>286</v>
      </c>
      <c r="D89" s="1">
        <v>25</v>
      </c>
      <c r="E89" s="1"/>
      <c r="F89" s="11"/>
      <c r="G89" s="21"/>
      <c r="H89" s="21"/>
      <c r="I89" s="3">
        <f t="shared" si="1"/>
        <v>25</v>
      </c>
      <c r="J89" s="22">
        <f>SUM(I89)</f>
        <v>25</v>
      </c>
      <c r="K89" s="55">
        <f>MAX(J89)</f>
        <v>25</v>
      </c>
    </row>
    <row r="90" spans="1:11" ht="30">
      <c r="A90" s="41" t="s">
        <v>15</v>
      </c>
      <c r="B90" s="21" t="s">
        <v>287</v>
      </c>
      <c r="C90" s="21" t="s">
        <v>288</v>
      </c>
      <c r="D90" s="1">
        <v>15</v>
      </c>
      <c r="E90" s="35"/>
      <c r="F90" s="11"/>
      <c r="G90" s="21">
        <v>18</v>
      </c>
      <c r="H90" s="21"/>
      <c r="I90" s="3">
        <f>SUM(D90:H90)</f>
        <v>33</v>
      </c>
      <c r="J90" s="22">
        <f>SUM(I90)</f>
        <v>33</v>
      </c>
      <c r="K90" s="55">
        <f>MAX(J90)</f>
        <v>33</v>
      </c>
    </row>
    <row r="91" spans="1:11" ht="30">
      <c r="A91" s="41" t="s">
        <v>85</v>
      </c>
      <c r="B91" s="1" t="s">
        <v>289</v>
      </c>
      <c r="C91" s="21" t="s">
        <v>290</v>
      </c>
      <c r="D91" s="11">
        <v>25</v>
      </c>
      <c r="E91" s="1">
        <v>5</v>
      </c>
      <c r="F91" s="11"/>
      <c r="G91" s="25"/>
      <c r="H91" s="25"/>
      <c r="I91" s="3">
        <f t="shared" si="1"/>
        <v>30</v>
      </c>
      <c r="J91" s="20">
        <f>SUM(I91)</f>
        <v>30</v>
      </c>
      <c r="K91" s="53">
        <f>MAX(J91)</f>
        <v>30</v>
      </c>
    </row>
    <row r="92" spans="1:11" ht="31.5" customHeight="1">
      <c r="A92" s="41" t="s">
        <v>291</v>
      </c>
      <c r="B92" s="1" t="s">
        <v>292</v>
      </c>
      <c r="C92" s="21" t="s">
        <v>293</v>
      </c>
      <c r="D92" s="1">
        <v>25</v>
      </c>
      <c r="E92" s="1">
        <v>5</v>
      </c>
      <c r="F92" s="11"/>
      <c r="G92" s="21">
        <v>9</v>
      </c>
      <c r="H92" s="21">
        <v>-5</v>
      </c>
      <c r="I92" s="3">
        <f t="shared" si="1"/>
        <v>34</v>
      </c>
      <c r="J92" s="22">
        <f>SUM(I92)</f>
        <v>34</v>
      </c>
      <c r="K92" s="55">
        <f>MAX(J92)</f>
        <v>34</v>
      </c>
    </row>
    <row r="93" spans="1:11" ht="30">
      <c r="A93" s="74" t="s">
        <v>11</v>
      </c>
      <c r="B93" s="21" t="s">
        <v>294</v>
      </c>
      <c r="C93" s="21" t="s">
        <v>295</v>
      </c>
      <c r="D93" s="11">
        <v>25</v>
      </c>
      <c r="E93" s="11"/>
      <c r="F93" s="11">
        <v>60</v>
      </c>
      <c r="G93" s="21">
        <v>18</v>
      </c>
      <c r="H93" s="21"/>
      <c r="I93" s="3">
        <f t="shared" si="1"/>
        <v>103</v>
      </c>
      <c r="J93" s="68">
        <f>SUM(I93:I97)</f>
        <v>198</v>
      </c>
      <c r="K93" s="71">
        <f>MAX(J93:J98)</f>
        <v>198</v>
      </c>
    </row>
    <row r="94" spans="1:11" ht="30">
      <c r="A94" s="74"/>
      <c r="B94" s="21" t="s">
        <v>294</v>
      </c>
      <c r="C94" s="21" t="s">
        <v>296</v>
      </c>
      <c r="D94" s="11">
        <v>25</v>
      </c>
      <c r="E94" s="11"/>
      <c r="F94" s="11"/>
      <c r="G94" s="21"/>
      <c r="H94" s="21"/>
      <c r="I94" s="3">
        <f t="shared" si="1"/>
        <v>25</v>
      </c>
      <c r="J94" s="69"/>
      <c r="K94" s="72"/>
    </row>
    <row r="95" spans="1:11" ht="30">
      <c r="A95" s="74"/>
      <c r="B95" s="21" t="s">
        <v>294</v>
      </c>
      <c r="C95" s="21" t="s">
        <v>297</v>
      </c>
      <c r="D95" s="11">
        <v>25</v>
      </c>
      <c r="E95" s="1"/>
      <c r="F95" s="11"/>
      <c r="G95" s="21"/>
      <c r="H95" s="21"/>
      <c r="I95" s="3">
        <f t="shared" si="1"/>
        <v>25</v>
      </c>
      <c r="J95" s="69"/>
      <c r="K95" s="72"/>
    </row>
    <row r="96" spans="1:11" ht="32.25" customHeight="1">
      <c r="A96" s="74"/>
      <c r="B96" s="21" t="s">
        <v>294</v>
      </c>
      <c r="C96" s="21" t="s">
        <v>298</v>
      </c>
      <c r="D96" s="11"/>
      <c r="E96" s="1">
        <v>20</v>
      </c>
      <c r="F96" s="11"/>
      <c r="G96" s="21"/>
      <c r="H96" s="21"/>
      <c r="I96" s="3">
        <f t="shared" si="1"/>
        <v>20</v>
      </c>
      <c r="J96" s="69"/>
      <c r="K96" s="72"/>
    </row>
    <row r="97" spans="1:11" ht="30">
      <c r="A97" s="74"/>
      <c r="B97" s="21" t="s">
        <v>294</v>
      </c>
      <c r="C97" s="21" t="s">
        <v>299</v>
      </c>
      <c r="D97" s="11">
        <v>25</v>
      </c>
      <c r="E97" s="1"/>
      <c r="F97" s="11"/>
      <c r="G97" s="21"/>
      <c r="H97" s="21"/>
      <c r="I97" s="3">
        <f t="shared" si="1"/>
        <v>25</v>
      </c>
      <c r="J97" s="70"/>
      <c r="K97" s="72"/>
    </row>
    <row r="98" spans="1:11" ht="30">
      <c r="A98" s="74"/>
      <c r="B98" s="1" t="s">
        <v>300</v>
      </c>
      <c r="C98" s="21" t="s">
        <v>301</v>
      </c>
      <c r="D98" s="25">
        <v>25</v>
      </c>
      <c r="E98" s="21">
        <v>10</v>
      </c>
      <c r="F98" s="25">
        <v>2</v>
      </c>
      <c r="G98" s="21">
        <v>6</v>
      </c>
      <c r="H98" s="21">
        <v>-10</v>
      </c>
      <c r="I98" s="3">
        <f t="shared" si="1"/>
        <v>33</v>
      </c>
      <c r="J98" s="22">
        <f>SUM(I98)</f>
        <v>33</v>
      </c>
      <c r="K98" s="73"/>
    </row>
    <row r="99" spans="1:11" ht="14.25" customHeight="1">
      <c r="A99" s="41" t="s">
        <v>13</v>
      </c>
      <c r="B99" s="1" t="s">
        <v>304</v>
      </c>
      <c r="C99" s="21" t="s">
        <v>305</v>
      </c>
      <c r="D99" s="21"/>
      <c r="E99" s="1">
        <v>10</v>
      </c>
      <c r="F99" s="11"/>
      <c r="G99" s="21">
        <v>3</v>
      </c>
      <c r="H99" s="21"/>
      <c r="I99" s="3">
        <f t="shared" si="1"/>
        <v>13</v>
      </c>
      <c r="J99" s="39">
        <f>SUM(I99)</f>
        <v>13</v>
      </c>
      <c r="K99" s="54">
        <f>MAX(J99)</f>
        <v>13</v>
      </c>
    </row>
    <row r="100" spans="1:11" ht="30">
      <c r="A100" s="74" t="s">
        <v>103</v>
      </c>
      <c r="B100" s="21" t="s">
        <v>306</v>
      </c>
      <c r="C100" s="33" t="s">
        <v>307</v>
      </c>
      <c r="D100" s="56">
        <v>25</v>
      </c>
      <c r="E100" s="33"/>
      <c r="F100" s="34"/>
      <c r="G100" s="21"/>
      <c r="H100" s="21"/>
      <c r="I100" s="3">
        <f t="shared" si="1"/>
        <v>25</v>
      </c>
      <c r="J100" s="22">
        <f>SUM(I100)</f>
        <v>25</v>
      </c>
      <c r="K100" s="71">
        <f>MAX(J100:J102)</f>
        <v>101</v>
      </c>
    </row>
    <row r="101" spans="1:11" ht="15">
      <c r="A101" s="74"/>
      <c r="B101" s="21" t="s">
        <v>308</v>
      </c>
      <c r="C101" s="21" t="s">
        <v>309</v>
      </c>
      <c r="D101" s="11"/>
      <c r="E101" s="1">
        <v>5</v>
      </c>
      <c r="F101" s="11">
        <v>46</v>
      </c>
      <c r="G101" s="21">
        <v>18</v>
      </c>
      <c r="H101" s="21"/>
      <c r="I101" s="3">
        <f t="shared" si="1"/>
        <v>69</v>
      </c>
      <c r="J101" s="68">
        <f>SUM(I101:I102)</f>
        <v>101</v>
      </c>
      <c r="K101" s="72"/>
    </row>
    <row r="102" spans="1:11" ht="15">
      <c r="A102" s="74"/>
      <c r="B102" s="35" t="s">
        <v>308</v>
      </c>
      <c r="C102" s="21" t="s">
        <v>310</v>
      </c>
      <c r="D102" s="11">
        <v>25</v>
      </c>
      <c r="E102" s="1">
        <v>10</v>
      </c>
      <c r="F102" s="11"/>
      <c r="G102" s="21"/>
      <c r="H102" s="21">
        <v>-3</v>
      </c>
      <c r="I102" s="3">
        <f t="shared" si="1"/>
        <v>32</v>
      </c>
      <c r="J102" s="70"/>
      <c r="K102" s="73"/>
    </row>
    <row r="103" spans="1:11" ht="15">
      <c r="A103" s="41" t="s">
        <v>28</v>
      </c>
      <c r="B103" s="7" t="s">
        <v>311</v>
      </c>
      <c r="C103" s="21" t="s">
        <v>312</v>
      </c>
      <c r="D103" s="11">
        <v>25</v>
      </c>
      <c r="E103" s="1">
        <v>10</v>
      </c>
      <c r="F103" s="11"/>
      <c r="G103" s="21"/>
      <c r="H103" s="21"/>
      <c r="I103" s="3">
        <f t="shared" si="1"/>
        <v>35</v>
      </c>
      <c r="J103" s="22">
        <f>SUM(I103)</f>
        <v>35</v>
      </c>
      <c r="K103" s="55">
        <f>MAX(J103)</f>
        <v>35</v>
      </c>
    </row>
    <row r="104" spans="1:11" ht="15">
      <c r="A104" s="67" t="s">
        <v>29</v>
      </c>
      <c r="B104" s="21" t="s">
        <v>313</v>
      </c>
      <c r="C104" s="21" t="s">
        <v>314</v>
      </c>
      <c r="D104" s="23">
        <v>25</v>
      </c>
      <c r="E104" s="23"/>
      <c r="F104" s="23">
        <v>34</v>
      </c>
      <c r="G104" s="21">
        <v>18</v>
      </c>
      <c r="H104" s="21"/>
      <c r="I104" s="3">
        <f t="shared" si="1"/>
        <v>77</v>
      </c>
      <c r="J104" s="68">
        <f>SUM(I104:I109)</f>
        <v>150</v>
      </c>
      <c r="K104" s="71">
        <f>MAX(J104)</f>
        <v>150</v>
      </c>
    </row>
    <row r="105" spans="1:11" ht="30">
      <c r="A105" s="67"/>
      <c r="B105" s="21" t="s">
        <v>313</v>
      </c>
      <c r="C105" s="21" t="s">
        <v>315</v>
      </c>
      <c r="D105" s="36">
        <v>25</v>
      </c>
      <c r="E105" s="36"/>
      <c r="F105" s="36"/>
      <c r="G105" s="21"/>
      <c r="H105" s="21"/>
      <c r="I105" s="3">
        <f t="shared" si="1"/>
        <v>25</v>
      </c>
      <c r="J105" s="69"/>
      <c r="K105" s="72"/>
    </row>
    <row r="106" spans="1:11" ht="30">
      <c r="A106" s="67"/>
      <c r="B106" s="21" t="s">
        <v>313</v>
      </c>
      <c r="C106" s="21" t="s">
        <v>316</v>
      </c>
      <c r="D106" s="23"/>
      <c r="E106" s="23">
        <v>5</v>
      </c>
      <c r="F106" s="23"/>
      <c r="G106" s="21"/>
      <c r="H106" s="21">
        <v>-6</v>
      </c>
      <c r="I106" s="3">
        <f t="shared" si="1"/>
        <v>-1</v>
      </c>
      <c r="J106" s="69"/>
      <c r="K106" s="72"/>
    </row>
    <row r="107" spans="1:11" ht="30">
      <c r="A107" s="67"/>
      <c r="B107" s="21" t="s">
        <v>313</v>
      </c>
      <c r="C107" s="21" t="s">
        <v>317</v>
      </c>
      <c r="D107" s="23"/>
      <c r="E107" s="23">
        <v>5</v>
      </c>
      <c r="F107" s="23"/>
      <c r="G107" s="21"/>
      <c r="H107" s="21">
        <v>-6</v>
      </c>
      <c r="I107" s="3">
        <f t="shared" si="1"/>
        <v>-1</v>
      </c>
      <c r="J107" s="69"/>
      <c r="K107" s="72"/>
    </row>
    <row r="108" spans="1:11" ht="15">
      <c r="A108" s="67"/>
      <c r="B108" s="21" t="s">
        <v>313</v>
      </c>
      <c r="C108" s="21" t="s">
        <v>318</v>
      </c>
      <c r="D108" s="11">
        <v>25</v>
      </c>
      <c r="E108" s="11"/>
      <c r="F108" s="11"/>
      <c r="G108" s="21"/>
      <c r="H108" s="21"/>
      <c r="I108" s="3">
        <f t="shared" si="1"/>
        <v>25</v>
      </c>
      <c r="J108" s="69"/>
      <c r="K108" s="72"/>
    </row>
    <row r="109" spans="1:11" ht="15">
      <c r="A109" s="67"/>
      <c r="B109" s="21" t="s">
        <v>313</v>
      </c>
      <c r="C109" s="21" t="s">
        <v>319</v>
      </c>
      <c r="D109" s="11">
        <v>25</v>
      </c>
      <c r="E109" s="11"/>
      <c r="F109" s="11"/>
      <c r="G109" s="21"/>
      <c r="H109" s="21"/>
      <c r="I109" s="3">
        <f t="shared" si="1"/>
        <v>25</v>
      </c>
      <c r="J109" s="70"/>
      <c r="K109" s="73"/>
    </row>
    <row r="110" spans="1:11" ht="15">
      <c r="A110" s="74" t="s">
        <v>70</v>
      </c>
      <c r="B110" s="21" t="s">
        <v>313</v>
      </c>
      <c r="C110" s="21" t="s">
        <v>314</v>
      </c>
      <c r="D110" s="23">
        <v>25</v>
      </c>
      <c r="E110" s="23"/>
      <c r="F110" s="23">
        <v>34</v>
      </c>
      <c r="G110" s="21">
        <v>18</v>
      </c>
      <c r="H110" s="21"/>
      <c r="I110" s="3">
        <f t="shared" si="1"/>
        <v>77</v>
      </c>
      <c r="J110" s="68">
        <f>SUM(I110:I115)</f>
        <v>150</v>
      </c>
      <c r="K110" s="71">
        <f>MAX(J110)</f>
        <v>150</v>
      </c>
    </row>
    <row r="111" spans="1:11" ht="30">
      <c r="A111" s="74"/>
      <c r="B111" s="21" t="s">
        <v>313</v>
      </c>
      <c r="C111" s="21" t="s">
        <v>315</v>
      </c>
      <c r="D111" s="36">
        <v>25</v>
      </c>
      <c r="E111" s="36"/>
      <c r="F111" s="36"/>
      <c r="G111" s="21"/>
      <c r="H111" s="21"/>
      <c r="I111" s="3">
        <f t="shared" si="1"/>
        <v>25</v>
      </c>
      <c r="J111" s="69"/>
      <c r="K111" s="72"/>
    </row>
    <row r="112" spans="1:11" ht="30">
      <c r="A112" s="74"/>
      <c r="B112" s="21" t="s">
        <v>313</v>
      </c>
      <c r="C112" s="21" t="s">
        <v>316</v>
      </c>
      <c r="D112" s="23"/>
      <c r="E112" s="23">
        <v>5</v>
      </c>
      <c r="F112" s="23"/>
      <c r="G112" s="21"/>
      <c r="H112" s="21">
        <v>-6</v>
      </c>
      <c r="I112" s="3">
        <f t="shared" si="1"/>
        <v>-1</v>
      </c>
      <c r="J112" s="69"/>
      <c r="K112" s="72"/>
    </row>
    <row r="113" spans="1:11" ht="29.25" customHeight="1">
      <c r="A113" s="74"/>
      <c r="B113" s="21" t="s">
        <v>313</v>
      </c>
      <c r="C113" s="21" t="s">
        <v>317</v>
      </c>
      <c r="D113" s="23"/>
      <c r="E113" s="23">
        <v>5</v>
      </c>
      <c r="F113" s="23"/>
      <c r="G113" s="21"/>
      <c r="H113" s="21">
        <v>-6</v>
      </c>
      <c r="I113" s="3">
        <f t="shared" si="1"/>
        <v>-1</v>
      </c>
      <c r="J113" s="69"/>
      <c r="K113" s="72"/>
    </row>
    <row r="114" spans="1:11" ht="15">
      <c r="A114" s="74"/>
      <c r="B114" s="21" t="s">
        <v>313</v>
      </c>
      <c r="C114" s="21" t="s">
        <v>318</v>
      </c>
      <c r="D114" s="11">
        <v>25</v>
      </c>
      <c r="E114" s="11"/>
      <c r="F114" s="11"/>
      <c r="G114" s="21"/>
      <c r="H114" s="21"/>
      <c r="I114" s="3">
        <f t="shared" si="1"/>
        <v>25</v>
      </c>
      <c r="J114" s="69"/>
      <c r="K114" s="72"/>
    </row>
    <row r="115" spans="1:11" ht="15">
      <c r="A115" s="74"/>
      <c r="B115" s="21" t="s">
        <v>313</v>
      </c>
      <c r="C115" s="21" t="s">
        <v>319</v>
      </c>
      <c r="D115" s="11">
        <v>25</v>
      </c>
      <c r="E115" s="11"/>
      <c r="F115" s="11"/>
      <c r="G115" s="21"/>
      <c r="H115" s="21"/>
      <c r="I115" s="3">
        <f t="shared" si="1"/>
        <v>25</v>
      </c>
      <c r="J115" s="70"/>
      <c r="K115" s="73"/>
    </row>
    <row r="116" spans="1:11" ht="30">
      <c r="A116" s="67" t="s">
        <v>7</v>
      </c>
      <c r="B116" s="1" t="s">
        <v>320</v>
      </c>
      <c r="C116" s="21" t="s">
        <v>321</v>
      </c>
      <c r="D116" s="11"/>
      <c r="E116" s="1">
        <v>7</v>
      </c>
      <c r="F116" s="11">
        <v>7</v>
      </c>
      <c r="G116" s="21">
        <v>15</v>
      </c>
      <c r="H116" s="21"/>
      <c r="I116" s="3">
        <f t="shared" si="1"/>
        <v>29</v>
      </c>
      <c r="J116" s="68">
        <f>SUM(I116:I119)</f>
        <v>37</v>
      </c>
      <c r="K116" s="78">
        <f>MAX(J116)</f>
        <v>37</v>
      </c>
    </row>
    <row r="117" spans="1:11" ht="15">
      <c r="A117" s="67"/>
      <c r="B117" s="1" t="s">
        <v>320</v>
      </c>
      <c r="C117" s="21" t="s">
        <v>322</v>
      </c>
      <c r="D117" s="11"/>
      <c r="E117" s="1">
        <v>5</v>
      </c>
      <c r="F117" s="11"/>
      <c r="G117" s="21"/>
      <c r="H117" s="21"/>
      <c r="I117" s="3">
        <f t="shared" si="1"/>
        <v>5</v>
      </c>
      <c r="J117" s="69"/>
      <c r="K117" s="79"/>
    </row>
    <row r="118" spans="1:11" ht="15">
      <c r="A118" s="67"/>
      <c r="B118" s="1" t="s">
        <v>320</v>
      </c>
      <c r="C118" s="21" t="s">
        <v>323</v>
      </c>
      <c r="D118" s="11"/>
      <c r="E118" s="1">
        <v>5</v>
      </c>
      <c r="F118" s="11"/>
      <c r="G118" s="21"/>
      <c r="H118" s="21">
        <v>-5</v>
      </c>
      <c r="I118" s="3">
        <f t="shared" si="1"/>
        <v>0</v>
      </c>
      <c r="J118" s="69"/>
      <c r="K118" s="79"/>
    </row>
    <row r="119" spans="1:11" ht="15">
      <c r="A119" s="67"/>
      <c r="B119" s="1" t="s">
        <v>320</v>
      </c>
      <c r="C119" s="21" t="s">
        <v>324</v>
      </c>
      <c r="D119" s="25"/>
      <c r="E119" s="21">
        <v>3</v>
      </c>
      <c r="F119" s="25"/>
      <c r="G119" s="21"/>
      <c r="H119" s="21"/>
      <c r="I119" s="3">
        <f t="shared" si="1"/>
        <v>3</v>
      </c>
      <c r="J119" s="70"/>
      <c r="K119" s="80"/>
    </row>
    <row r="120" spans="1:11" ht="15">
      <c r="A120" s="74" t="s">
        <v>74</v>
      </c>
      <c r="B120" s="21" t="s">
        <v>325</v>
      </c>
      <c r="C120" s="21" t="s">
        <v>326</v>
      </c>
      <c r="D120" s="11">
        <v>25</v>
      </c>
      <c r="E120" s="11">
        <v>5</v>
      </c>
      <c r="F120" s="11"/>
      <c r="G120" s="21"/>
      <c r="H120" s="21"/>
      <c r="I120" s="3">
        <f t="shared" si="1"/>
        <v>30</v>
      </c>
      <c r="J120" s="68">
        <f>SUM(I120:I125)</f>
        <v>125</v>
      </c>
      <c r="K120" s="71">
        <f>MAX(J120:J129)</f>
        <v>154</v>
      </c>
    </row>
    <row r="121" spans="1:11" ht="15">
      <c r="A121" s="74"/>
      <c r="B121" s="21" t="s">
        <v>325</v>
      </c>
      <c r="C121" s="21" t="s">
        <v>327</v>
      </c>
      <c r="D121" s="11">
        <v>25</v>
      </c>
      <c r="E121" s="11"/>
      <c r="F121" s="11"/>
      <c r="G121" s="21"/>
      <c r="H121" s="21">
        <v>-10</v>
      </c>
      <c r="I121" s="3">
        <f t="shared" si="1"/>
        <v>15</v>
      </c>
      <c r="J121" s="69"/>
      <c r="K121" s="72"/>
    </row>
    <row r="122" spans="1:11" ht="15">
      <c r="A122" s="74"/>
      <c r="B122" s="21" t="s">
        <v>325</v>
      </c>
      <c r="C122" s="21" t="s">
        <v>328</v>
      </c>
      <c r="D122" s="11"/>
      <c r="E122" s="11">
        <v>5</v>
      </c>
      <c r="F122" s="11"/>
      <c r="G122" s="21"/>
      <c r="H122" s="21"/>
      <c r="I122" s="3">
        <f t="shared" si="1"/>
        <v>5</v>
      </c>
      <c r="J122" s="69"/>
      <c r="K122" s="72"/>
    </row>
    <row r="123" spans="1:11" ht="30">
      <c r="A123" s="74"/>
      <c r="B123" s="35" t="s">
        <v>325</v>
      </c>
      <c r="C123" s="21" t="s">
        <v>329</v>
      </c>
      <c r="D123" s="11">
        <v>25</v>
      </c>
      <c r="E123" s="11"/>
      <c r="F123" s="11"/>
      <c r="G123" s="21"/>
      <c r="H123" s="21"/>
      <c r="I123" s="3">
        <f t="shared" si="1"/>
        <v>25</v>
      </c>
      <c r="J123" s="69"/>
      <c r="K123" s="72"/>
    </row>
    <row r="124" spans="1:11" ht="15">
      <c r="A124" s="74"/>
      <c r="B124" s="21" t="s">
        <v>325</v>
      </c>
      <c r="C124" s="21" t="s">
        <v>330</v>
      </c>
      <c r="D124" s="11">
        <v>25</v>
      </c>
      <c r="E124" s="11"/>
      <c r="F124" s="11"/>
      <c r="G124" s="21"/>
      <c r="H124" s="21"/>
      <c r="I124" s="3">
        <f t="shared" si="1"/>
        <v>25</v>
      </c>
      <c r="J124" s="69"/>
      <c r="K124" s="72"/>
    </row>
    <row r="125" spans="1:11" ht="30">
      <c r="A125" s="74"/>
      <c r="B125" s="21" t="s">
        <v>325</v>
      </c>
      <c r="C125" s="21" t="s">
        <v>331</v>
      </c>
      <c r="D125" s="11">
        <v>25</v>
      </c>
      <c r="E125" s="11"/>
      <c r="F125" s="11"/>
      <c r="G125" s="21"/>
      <c r="H125" s="21"/>
      <c r="I125" s="3">
        <f t="shared" si="1"/>
        <v>25</v>
      </c>
      <c r="J125" s="70"/>
      <c r="K125" s="72"/>
    </row>
    <row r="126" spans="1:11" ht="30">
      <c r="A126" s="74"/>
      <c r="B126" s="21" t="s">
        <v>332</v>
      </c>
      <c r="C126" s="21" t="s">
        <v>333</v>
      </c>
      <c r="D126" s="11">
        <v>25</v>
      </c>
      <c r="E126" s="1"/>
      <c r="F126" s="11">
        <v>95</v>
      </c>
      <c r="G126" s="21">
        <v>18</v>
      </c>
      <c r="H126" s="21"/>
      <c r="I126" s="3">
        <f t="shared" si="1"/>
        <v>138</v>
      </c>
      <c r="J126" s="68">
        <f>SUM(I126:I129)</f>
        <v>154</v>
      </c>
      <c r="K126" s="72"/>
    </row>
    <row r="127" spans="1:11" ht="30">
      <c r="A127" s="74"/>
      <c r="B127" s="21" t="s">
        <v>332</v>
      </c>
      <c r="C127" s="21" t="s">
        <v>334</v>
      </c>
      <c r="D127" s="31"/>
      <c r="E127" s="11">
        <v>3</v>
      </c>
      <c r="F127" s="11"/>
      <c r="G127" s="21"/>
      <c r="H127" s="21"/>
      <c r="I127" s="3">
        <f t="shared" si="1"/>
        <v>3</v>
      </c>
      <c r="J127" s="69"/>
      <c r="K127" s="72"/>
    </row>
    <row r="128" spans="1:11" ht="15">
      <c r="A128" s="74"/>
      <c r="B128" s="21" t="s">
        <v>332</v>
      </c>
      <c r="C128" s="21" t="s">
        <v>335</v>
      </c>
      <c r="D128" s="11"/>
      <c r="E128" s="11">
        <v>3</v>
      </c>
      <c r="F128" s="11"/>
      <c r="G128" s="21"/>
      <c r="H128" s="21"/>
      <c r="I128" s="3">
        <f t="shared" si="1"/>
        <v>3</v>
      </c>
      <c r="J128" s="69"/>
      <c r="K128" s="72"/>
    </row>
    <row r="129" spans="1:11" ht="30">
      <c r="A129" s="74"/>
      <c r="B129" s="21" t="s">
        <v>332</v>
      </c>
      <c r="C129" s="21" t="s">
        <v>336</v>
      </c>
      <c r="D129" s="11"/>
      <c r="E129" s="11">
        <v>10</v>
      </c>
      <c r="F129" s="11"/>
      <c r="G129" s="21"/>
      <c r="H129" s="21"/>
      <c r="I129" s="3">
        <f t="shared" si="1"/>
        <v>10</v>
      </c>
      <c r="J129" s="70"/>
      <c r="K129" s="73"/>
    </row>
    <row r="130" spans="1:11" ht="30">
      <c r="A130" s="57" t="s">
        <v>340</v>
      </c>
      <c r="B130" s="37" t="s">
        <v>302</v>
      </c>
      <c r="C130" s="32" t="s">
        <v>303</v>
      </c>
      <c r="D130" s="38"/>
      <c r="E130" s="37">
        <v>5</v>
      </c>
      <c r="F130" s="38"/>
      <c r="G130" s="37"/>
      <c r="H130" s="32"/>
      <c r="I130" s="37">
        <f>SUM(D130:H130)</f>
        <v>5</v>
      </c>
      <c r="J130" s="40">
        <f>SUM(I130)</f>
        <v>5</v>
      </c>
      <c r="K130" s="55"/>
    </row>
    <row r="131" spans="1:11" ht="30">
      <c r="A131" s="58" t="s">
        <v>340</v>
      </c>
      <c r="B131" s="37" t="s">
        <v>339</v>
      </c>
      <c r="C131" s="32" t="s">
        <v>341</v>
      </c>
      <c r="D131" s="32">
        <v>15</v>
      </c>
      <c r="E131" s="32"/>
      <c r="F131" s="32"/>
      <c r="G131" s="32"/>
      <c r="H131" s="32">
        <f>SUM(D131:G131)</f>
        <v>15</v>
      </c>
      <c r="I131" s="32"/>
      <c r="J131" s="40">
        <f>SUM(I131)</f>
        <v>0</v>
      </c>
      <c r="K131" s="55"/>
    </row>
    <row r="133" ht="15">
      <c r="C133" s="64" t="s">
        <v>348</v>
      </c>
    </row>
  </sheetData>
  <sheetProtection/>
  <mergeCells count="89">
    <mergeCell ref="A116:A119"/>
    <mergeCell ref="J116:J119"/>
    <mergeCell ref="K116:K119"/>
    <mergeCell ref="A120:A129"/>
    <mergeCell ref="J120:J125"/>
    <mergeCell ref="K120:K129"/>
    <mergeCell ref="J126:J129"/>
    <mergeCell ref="A104:A109"/>
    <mergeCell ref="J104:J109"/>
    <mergeCell ref="K104:K109"/>
    <mergeCell ref="A110:A115"/>
    <mergeCell ref="J110:J115"/>
    <mergeCell ref="K110:K115"/>
    <mergeCell ref="A93:A98"/>
    <mergeCell ref="J93:J97"/>
    <mergeCell ref="K93:K98"/>
    <mergeCell ref="A100:A102"/>
    <mergeCell ref="K100:K102"/>
    <mergeCell ref="J101:J102"/>
    <mergeCell ref="A83:A85"/>
    <mergeCell ref="J83:J85"/>
    <mergeCell ref="K83:K85"/>
    <mergeCell ref="A87:A88"/>
    <mergeCell ref="J87:J88"/>
    <mergeCell ref="K87:K88"/>
    <mergeCell ref="A76:A79"/>
    <mergeCell ref="J76:J79"/>
    <mergeCell ref="K76:K79"/>
    <mergeCell ref="A80:A82"/>
    <mergeCell ref="J80:J82"/>
    <mergeCell ref="K80:K82"/>
    <mergeCell ref="A65:A68"/>
    <mergeCell ref="J65:J68"/>
    <mergeCell ref="K65:K68"/>
    <mergeCell ref="A69:A74"/>
    <mergeCell ref="J69:J74"/>
    <mergeCell ref="K69:K74"/>
    <mergeCell ref="A57:A58"/>
    <mergeCell ref="J57:J58"/>
    <mergeCell ref="K57:K58"/>
    <mergeCell ref="A60:A64"/>
    <mergeCell ref="J60:J63"/>
    <mergeCell ref="K60:K64"/>
    <mergeCell ref="A50:A54"/>
    <mergeCell ref="J50:J52"/>
    <mergeCell ref="K50:K54"/>
    <mergeCell ref="J53:J54"/>
    <mergeCell ref="A45:A47"/>
    <mergeCell ref="J45:J46"/>
    <mergeCell ref="K45:K47"/>
    <mergeCell ref="A48:A49"/>
    <mergeCell ref="J48:J49"/>
    <mergeCell ref="K48:K49"/>
    <mergeCell ref="A39:A41"/>
    <mergeCell ref="J39:J41"/>
    <mergeCell ref="K39:K41"/>
    <mergeCell ref="A42:A43"/>
    <mergeCell ref="J42:J43"/>
    <mergeCell ref="K42:K43"/>
    <mergeCell ref="J23:J25"/>
    <mergeCell ref="A31:A33"/>
    <mergeCell ref="J31:J33"/>
    <mergeCell ref="K31:K33"/>
    <mergeCell ref="A36:A38"/>
    <mergeCell ref="J36:J38"/>
    <mergeCell ref="K36:K38"/>
    <mergeCell ref="A19:A20"/>
    <mergeCell ref="J19:J20"/>
    <mergeCell ref="K19:K20"/>
    <mergeCell ref="A26:A30"/>
    <mergeCell ref="J26:J27"/>
    <mergeCell ref="K26:K30"/>
    <mergeCell ref="J28:J30"/>
    <mergeCell ref="A21:A25"/>
    <mergeCell ref="J21:J22"/>
    <mergeCell ref="K21:K25"/>
    <mergeCell ref="A11:A15"/>
    <mergeCell ref="J11:J15"/>
    <mergeCell ref="K11:K15"/>
    <mergeCell ref="A16:A18"/>
    <mergeCell ref="J16:J18"/>
    <mergeCell ref="K16:K18"/>
    <mergeCell ref="A1:C1"/>
    <mergeCell ref="A5:A7"/>
    <mergeCell ref="J5:J7"/>
    <mergeCell ref="K5:K7"/>
    <mergeCell ref="A8:A9"/>
    <mergeCell ref="J8:J9"/>
    <mergeCell ref="K8:K9"/>
  </mergeCells>
  <printOptions/>
  <pageMargins left="0.27" right="0.24" top="0.32" bottom="0.31" header="0.19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9.140625" defaultRowHeight="15"/>
  <cols>
    <col min="1" max="1" width="9.421875" style="0" customWidth="1"/>
    <col min="2" max="2" width="32.8515625" style="0" customWidth="1"/>
    <col min="3" max="4" width="7.421875" style="0" customWidth="1"/>
    <col min="5" max="5" width="7.140625" style="0" customWidth="1"/>
  </cols>
  <sheetData>
    <row r="1" spans="1:12" ht="196.5" customHeight="1">
      <c r="A1" s="5" t="s">
        <v>0</v>
      </c>
      <c r="B1" s="5" t="s">
        <v>1</v>
      </c>
      <c r="C1" s="43" t="s">
        <v>2</v>
      </c>
      <c r="D1" s="43" t="s">
        <v>3</v>
      </c>
      <c r="E1" s="43" t="s">
        <v>4</v>
      </c>
      <c r="F1" s="43" t="s">
        <v>178</v>
      </c>
      <c r="G1" s="8" t="s">
        <v>5</v>
      </c>
      <c r="H1" s="43" t="s">
        <v>179</v>
      </c>
      <c r="I1" s="46" t="s">
        <v>337</v>
      </c>
      <c r="J1" s="46" t="s">
        <v>338</v>
      </c>
      <c r="K1" s="13" t="s">
        <v>177</v>
      </c>
      <c r="L1" s="51" t="s">
        <v>343</v>
      </c>
    </row>
    <row r="2" spans="1:12" ht="15.75">
      <c r="A2" s="3" t="s">
        <v>93</v>
      </c>
      <c r="B2" s="3" t="s">
        <v>107</v>
      </c>
      <c r="C2" s="44">
        <v>48</v>
      </c>
      <c r="D2" s="44">
        <v>33</v>
      </c>
      <c r="E2" s="44">
        <v>72</v>
      </c>
      <c r="F2" s="44">
        <v>55</v>
      </c>
      <c r="G2" s="9">
        <f>SUM(C2:F2)</f>
        <v>208</v>
      </c>
      <c r="H2" s="44">
        <v>40</v>
      </c>
      <c r="I2" s="47"/>
      <c r="J2" s="47"/>
      <c r="K2" s="9">
        <f>G2+H2+I2+J2</f>
        <v>248</v>
      </c>
      <c r="L2" s="52">
        <v>4</v>
      </c>
    </row>
    <row r="3" spans="1:12" ht="15.75">
      <c r="A3" s="4" t="s">
        <v>115</v>
      </c>
      <c r="B3" s="4" t="s">
        <v>116</v>
      </c>
      <c r="C3" s="44"/>
      <c r="D3" s="44"/>
      <c r="E3" s="44">
        <v>50</v>
      </c>
      <c r="F3" s="44"/>
      <c r="G3" s="9">
        <f>SUM(C3:F3)</f>
        <v>50</v>
      </c>
      <c r="H3" s="44"/>
      <c r="I3" s="47"/>
      <c r="J3" s="47"/>
      <c r="K3" s="9">
        <f>G3+H3+I3+J3</f>
        <v>50</v>
      </c>
      <c r="L3" s="52">
        <v>13</v>
      </c>
    </row>
    <row r="4" spans="1:12" ht="15.75">
      <c r="A4" s="3" t="s">
        <v>114</v>
      </c>
      <c r="B4" s="3" t="s">
        <v>102</v>
      </c>
      <c r="C4" s="44">
        <v>44</v>
      </c>
      <c r="D4" s="44">
        <v>15</v>
      </c>
      <c r="E4" s="44">
        <v>73</v>
      </c>
      <c r="F4" s="44">
        <v>44</v>
      </c>
      <c r="G4" s="9">
        <f>SUM(C4:F4)</f>
        <v>176</v>
      </c>
      <c r="H4" s="44">
        <v>47</v>
      </c>
      <c r="I4" s="47">
        <v>8</v>
      </c>
      <c r="J4" s="47">
        <v>13</v>
      </c>
      <c r="K4" s="9">
        <f>G4+H4+I4+J4</f>
        <v>244</v>
      </c>
      <c r="L4" s="52">
        <v>5</v>
      </c>
    </row>
    <row r="5" spans="1:12" ht="15.75">
      <c r="A5" s="3" t="s">
        <v>101</v>
      </c>
      <c r="B5" s="1" t="s">
        <v>100</v>
      </c>
      <c r="C5" s="44">
        <v>29</v>
      </c>
      <c r="D5" s="44">
        <v>15</v>
      </c>
      <c r="E5" s="44">
        <v>46</v>
      </c>
      <c r="F5" s="44"/>
      <c r="G5" s="9">
        <f>SUM(C5:F5)</f>
        <v>90</v>
      </c>
      <c r="H5" s="44">
        <v>16</v>
      </c>
      <c r="I5" s="47"/>
      <c r="J5" s="47"/>
      <c r="K5" s="9">
        <f>G5+H5+I5+J5</f>
        <v>106</v>
      </c>
      <c r="L5" s="52">
        <v>10</v>
      </c>
    </row>
    <row r="6" spans="1:12" ht="15.75">
      <c r="A6" s="3" t="s">
        <v>105</v>
      </c>
      <c r="B6" s="3" t="s">
        <v>106</v>
      </c>
      <c r="C6" s="44">
        <v>66</v>
      </c>
      <c r="D6" s="44"/>
      <c r="E6" s="44">
        <v>74</v>
      </c>
      <c r="F6" s="44">
        <v>0</v>
      </c>
      <c r="G6" s="9">
        <f>SUM(C6:F6)</f>
        <v>140</v>
      </c>
      <c r="H6" s="44"/>
      <c r="I6" s="47"/>
      <c r="J6" s="47"/>
      <c r="K6" s="9">
        <f>G6+H6+I6+J6</f>
        <v>140</v>
      </c>
      <c r="L6" s="52">
        <v>8</v>
      </c>
    </row>
    <row r="7" spans="1:12" ht="15.75">
      <c r="A7" s="3" t="s">
        <v>94</v>
      </c>
      <c r="B7" s="3" t="s">
        <v>108</v>
      </c>
      <c r="C7" s="44">
        <v>38</v>
      </c>
      <c r="D7" s="44"/>
      <c r="E7" s="44">
        <v>73</v>
      </c>
      <c r="F7" s="44">
        <v>12</v>
      </c>
      <c r="G7" s="9">
        <f>SUM(C7:F7)</f>
        <v>123</v>
      </c>
      <c r="H7" s="44">
        <v>32</v>
      </c>
      <c r="I7" s="47"/>
      <c r="J7" s="47"/>
      <c r="K7" s="9">
        <f>G7+H7+I7+J7</f>
        <v>155</v>
      </c>
      <c r="L7" s="52">
        <v>7</v>
      </c>
    </row>
    <row r="8" spans="1:12" ht="15.75">
      <c r="A8" s="4" t="s">
        <v>117</v>
      </c>
      <c r="B8" s="4" t="s">
        <v>118</v>
      </c>
      <c r="C8" s="44"/>
      <c r="D8" s="44"/>
      <c r="E8" s="45">
        <v>32</v>
      </c>
      <c r="F8" s="44"/>
      <c r="G8" s="9">
        <f>SUM(C8:F8)</f>
        <v>32</v>
      </c>
      <c r="H8" s="44"/>
      <c r="I8" s="47"/>
      <c r="J8" s="47"/>
      <c r="K8" s="9">
        <f>G8+H8+I8+J8</f>
        <v>32</v>
      </c>
      <c r="L8" s="52">
        <v>15</v>
      </c>
    </row>
    <row r="9" spans="1:12" ht="15.75">
      <c r="A9" s="4" t="s">
        <v>119</v>
      </c>
      <c r="B9" s="4" t="s">
        <v>120</v>
      </c>
      <c r="C9" s="44"/>
      <c r="D9" s="44"/>
      <c r="E9" s="44">
        <v>63</v>
      </c>
      <c r="F9" s="44"/>
      <c r="G9" s="9">
        <f>SUM(C9:F9)</f>
        <v>63</v>
      </c>
      <c r="H9" s="44"/>
      <c r="I9" s="47"/>
      <c r="J9" s="47"/>
      <c r="K9" s="9">
        <f>G9+H9+I9+J9</f>
        <v>63</v>
      </c>
      <c r="L9" s="52">
        <v>11</v>
      </c>
    </row>
    <row r="10" spans="1:12" ht="15.75">
      <c r="A10" s="4" t="s">
        <v>121</v>
      </c>
      <c r="B10" s="4" t="s">
        <v>122</v>
      </c>
      <c r="C10" s="44"/>
      <c r="D10" s="44"/>
      <c r="E10" s="45">
        <v>54</v>
      </c>
      <c r="F10" s="44"/>
      <c r="G10" s="9">
        <f>SUM(C10:F10)</f>
        <v>54</v>
      </c>
      <c r="H10" s="44"/>
      <c r="I10" s="47"/>
      <c r="J10" s="47"/>
      <c r="K10" s="9">
        <f>G10+H10+I10+J10</f>
        <v>54</v>
      </c>
      <c r="L10" s="52">
        <v>12</v>
      </c>
    </row>
    <row r="11" spans="1:12" ht="15.75">
      <c r="A11" s="3" t="s">
        <v>97</v>
      </c>
      <c r="B11" s="3" t="s">
        <v>96</v>
      </c>
      <c r="C11" s="44">
        <v>70</v>
      </c>
      <c r="D11" s="44">
        <v>18</v>
      </c>
      <c r="E11" s="44">
        <v>88</v>
      </c>
      <c r="F11" s="44">
        <v>56</v>
      </c>
      <c r="G11" s="9">
        <f>SUM(C11:F11)</f>
        <v>232</v>
      </c>
      <c r="H11" s="44">
        <v>35</v>
      </c>
      <c r="I11" s="47">
        <v>7</v>
      </c>
      <c r="J11" s="47">
        <v>13</v>
      </c>
      <c r="K11" s="9">
        <f>G11+H11+I11+J11</f>
        <v>287</v>
      </c>
      <c r="L11" s="52">
        <v>3</v>
      </c>
    </row>
    <row r="12" spans="1:12" ht="15.75">
      <c r="A12" s="3" t="s">
        <v>99</v>
      </c>
      <c r="B12" s="3" t="s">
        <v>98</v>
      </c>
      <c r="C12" s="44">
        <v>51</v>
      </c>
      <c r="D12" s="44">
        <v>39</v>
      </c>
      <c r="E12" s="44">
        <v>60</v>
      </c>
      <c r="F12" s="44">
        <v>53</v>
      </c>
      <c r="G12" s="9">
        <f>SUM(C12:F12)</f>
        <v>203</v>
      </c>
      <c r="H12" s="44">
        <v>85</v>
      </c>
      <c r="I12" s="47"/>
      <c r="J12" s="47">
        <v>13</v>
      </c>
      <c r="K12" s="9">
        <f>G12+H12+I12+J12</f>
        <v>301</v>
      </c>
      <c r="L12" s="52">
        <v>2</v>
      </c>
    </row>
    <row r="13" spans="1:12" ht="15.75">
      <c r="A13" s="3" t="s">
        <v>95</v>
      </c>
      <c r="B13" s="3" t="s">
        <v>109</v>
      </c>
      <c r="C13" s="44">
        <v>56</v>
      </c>
      <c r="D13" s="44">
        <v>12</v>
      </c>
      <c r="E13" s="45">
        <v>75.25</v>
      </c>
      <c r="F13" s="44">
        <v>48</v>
      </c>
      <c r="G13" s="9">
        <f>SUM(C13:F13)</f>
        <v>191.25</v>
      </c>
      <c r="H13" s="44">
        <v>34</v>
      </c>
      <c r="I13" s="47"/>
      <c r="J13" s="47">
        <v>14</v>
      </c>
      <c r="K13" s="9">
        <f>G13+H13+I13+J13</f>
        <v>239.25</v>
      </c>
      <c r="L13" s="52">
        <v>6</v>
      </c>
    </row>
    <row r="14" spans="1:12" ht="15.75">
      <c r="A14" s="4" t="s">
        <v>123</v>
      </c>
      <c r="B14" s="4" t="s">
        <v>124</v>
      </c>
      <c r="C14" s="44"/>
      <c r="D14" s="44"/>
      <c r="E14" s="45">
        <v>36</v>
      </c>
      <c r="F14" s="44"/>
      <c r="G14" s="9">
        <f>SUM(C14:F14)</f>
        <v>36</v>
      </c>
      <c r="H14" s="44"/>
      <c r="I14" s="47"/>
      <c r="J14" s="47"/>
      <c r="K14" s="9">
        <f>G14+H14+I14+J14</f>
        <v>36</v>
      </c>
      <c r="L14" s="52">
        <v>14</v>
      </c>
    </row>
    <row r="15" spans="1:12" ht="15.75">
      <c r="A15" s="3" t="s">
        <v>103</v>
      </c>
      <c r="B15" s="3" t="s">
        <v>104</v>
      </c>
      <c r="C15" s="44">
        <v>65</v>
      </c>
      <c r="D15" s="44">
        <v>36</v>
      </c>
      <c r="E15" s="45">
        <v>84.5</v>
      </c>
      <c r="F15" s="44">
        <v>60</v>
      </c>
      <c r="G15" s="9">
        <f>SUM(C15:F15)</f>
        <v>245.5</v>
      </c>
      <c r="H15" s="44">
        <v>101</v>
      </c>
      <c r="I15" s="47"/>
      <c r="J15" s="47">
        <v>17</v>
      </c>
      <c r="K15" s="9">
        <f>G15+H15+I15+J15</f>
        <v>363.5</v>
      </c>
      <c r="L15" s="52">
        <v>1</v>
      </c>
    </row>
    <row r="16" spans="1:12" ht="15.75">
      <c r="A16" s="4" t="s">
        <v>125</v>
      </c>
      <c r="B16" s="4" t="s">
        <v>126</v>
      </c>
      <c r="C16" s="44"/>
      <c r="D16" s="44">
        <v>21</v>
      </c>
      <c r="E16" s="44">
        <v>49</v>
      </c>
      <c r="F16" s="44">
        <v>53</v>
      </c>
      <c r="G16" s="9">
        <f>SUM(C16:F16)</f>
        <v>123</v>
      </c>
      <c r="H16" s="44"/>
      <c r="I16" s="47"/>
      <c r="J16" s="47">
        <v>13</v>
      </c>
      <c r="K16" s="9">
        <f>G16+H16+I16+J16</f>
        <v>136</v>
      </c>
      <c r="L16" s="52">
        <v>9</v>
      </c>
    </row>
    <row r="18" spans="1:14" ht="15.75" customHeight="1">
      <c r="A18" s="50" t="s">
        <v>346</v>
      </c>
      <c r="J18" s="65"/>
      <c r="K18" s="65"/>
      <c r="L18" s="65"/>
      <c r="M18" s="65"/>
      <c r="N18" s="65"/>
    </row>
    <row r="19" spans="1:2" ht="15">
      <c r="A19" s="3" t="s">
        <v>103</v>
      </c>
      <c r="B19" s="3" t="s">
        <v>104</v>
      </c>
    </row>
    <row r="20" spans="1:2" ht="15">
      <c r="A20" s="3" t="s">
        <v>99</v>
      </c>
      <c r="B20" s="3" t="s">
        <v>98</v>
      </c>
    </row>
    <row r="21" spans="1:2" ht="15">
      <c r="A21" s="3" t="s">
        <v>97</v>
      </c>
      <c r="B21" s="3" t="s">
        <v>96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15" sqref="E15"/>
    </sheetView>
  </sheetViews>
  <sheetFormatPr defaultColWidth="9.140625" defaultRowHeight="15"/>
  <cols>
    <col min="1" max="1" width="7.8515625" style="0" customWidth="1"/>
    <col min="2" max="2" width="34.00390625" style="0" customWidth="1"/>
    <col min="3" max="5" width="9.140625" style="0" customWidth="1"/>
  </cols>
  <sheetData>
    <row r="1" spans="1:12" s="6" customFormat="1" ht="189" customHeight="1">
      <c r="A1" s="5" t="s">
        <v>0</v>
      </c>
      <c r="B1" s="5" t="s">
        <v>1</v>
      </c>
      <c r="C1" s="43" t="s">
        <v>2</v>
      </c>
      <c r="D1" s="43" t="s">
        <v>3</v>
      </c>
      <c r="E1" s="43" t="s">
        <v>4</v>
      </c>
      <c r="F1" s="43" t="s">
        <v>178</v>
      </c>
      <c r="G1" s="8" t="s">
        <v>5</v>
      </c>
      <c r="H1" s="43" t="s">
        <v>179</v>
      </c>
      <c r="I1" s="46" t="s">
        <v>337</v>
      </c>
      <c r="J1" s="46" t="s">
        <v>338</v>
      </c>
      <c r="K1" s="8" t="s">
        <v>177</v>
      </c>
      <c r="L1" s="51" t="s">
        <v>343</v>
      </c>
    </row>
    <row r="2" spans="1:12" ht="15.75">
      <c r="A2" s="3" t="s">
        <v>67</v>
      </c>
      <c r="B2" s="3" t="s">
        <v>141</v>
      </c>
      <c r="C2" s="44">
        <v>40</v>
      </c>
      <c r="D2" s="44">
        <v>27</v>
      </c>
      <c r="E2" s="45">
        <v>56.166666666666664</v>
      </c>
      <c r="F2" s="45">
        <v>22</v>
      </c>
      <c r="G2" s="9">
        <f>SUM(C2:F2)</f>
        <v>145.16666666666666</v>
      </c>
      <c r="H2" s="45">
        <v>6</v>
      </c>
      <c r="I2" s="47">
        <v>8</v>
      </c>
      <c r="J2" s="47">
        <v>16</v>
      </c>
      <c r="K2" s="9">
        <f>G2+H2+I2+J2</f>
        <v>175.16666666666666</v>
      </c>
      <c r="L2" s="52">
        <v>21</v>
      </c>
    </row>
    <row r="3" spans="1:12" ht="15.75">
      <c r="A3" s="3" t="s">
        <v>64</v>
      </c>
      <c r="B3" s="3" t="s">
        <v>63</v>
      </c>
      <c r="C3" s="44">
        <v>66</v>
      </c>
      <c r="D3" s="44">
        <v>42</v>
      </c>
      <c r="E3" s="45">
        <v>65.16666666666666</v>
      </c>
      <c r="F3" s="45">
        <v>74</v>
      </c>
      <c r="G3" s="9">
        <f>SUM(C3:F3)</f>
        <v>247.16666666666666</v>
      </c>
      <c r="H3" s="45">
        <v>57</v>
      </c>
      <c r="I3" s="47"/>
      <c r="J3" s="47">
        <v>14</v>
      </c>
      <c r="K3" s="9">
        <f>G3+H3+I3+J3</f>
        <v>318.16666666666663</v>
      </c>
      <c r="L3" s="52">
        <v>6</v>
      </c>
    </row>
    <row r="4" spans="1:12" ht="15.75">
      <c r="A4" s="3" t="s">
        <v>57</v>
      </c>
      <c r="B4" s="3" t="s">
        <v>56</v>
      </c>
      <c r="C4" s="44">
        <v>75</v>
      </c>
      <c r="D4" s="44">
        <v>30</v>
      </c>
      <c r="E4" s="45">
        <v>78.5</v>
      </c>
      <c r="F4" s="45">
        <v>87</v>
      </c>
      <c r="G4" s="9">
        <f>SUM(C4:F4)</f>
        <v>270.5</v>
      </c>
      <c r="H4" s="45">
        <v>161</v>
      </c>
      <c r="I4" s="47">
        <v>8</v>
      </c>
      <c r="J4" s="47">
        <v>19</v>
      </c>
      <c r="K4" s="9">
        <f>G4+H4+I4+J4</f>
        <v>458.5</v>
      </c>
      <c r="L4" s="52">
        <v>2</v>
      </c>
    </row>
    <row r="5" spans="1:12" ht="15.75">
      <c r="A5" s="3" t="s">
        <v>92</v>
      </c>
      <c r="B5" s="3" t="s">
        <v>91</v>
      </c>
      <c r="C5" s="44">
        <v>52</v>
      </c>
      <c r="D5" s="44">
        <v>30</v>
      </c>
      <c r="E5" s="45">
        <v>74.16666666666666</v>
      </c>
      <c r="F5" s="45">
        <v>43</v>
      </c>
      <c r="G5" s="9">
        <f>SUM(C5:F5)</f>
        <v>199.16666666666666</v>
      </c>
      <c r="H5" s="45">
        <v>44</v>
      </c>
      <c r="I5" s="47"/>
      <c r="J5" s="47">
        <v>14</v>
      </c>
      <c r="K5" s="9">
        <f>G5+H5+I5+J5</f>
        <v>257.16666666666663</v>
      </c>
      <c r="L5" s="52">
        <v>11</v>
      </c>
    </row>
    <row r="6" spans="1:12" ht="15.75">
      <c r="A6" s="1" t="s">
        <v>54</v>
      </c>
      <c r="B6" s="1" t="s">
        <v>53</v>
      </c>
      <c r="C6" s="44">
        <v>62</v>
      </c>
      <c r="D6" s="48">
        <v>36</v>
      </c>
      <c r="E6" s="45">
        <v>72.66666666666666</v>
      </c>
      <c r="F6" s="45">
        <v>85</v>
      </c>
      <c r="G6" s="9">
        <f>SUM(C6:F6)</f>
        <v>255.66666666666666</v>
      </c>
      <c r="H6" s="45">
        <v>60</v>
      </c>
      <c r="I6" s="47"/>
      <c r="J6" s="47">
        <v>17</v>
      </c>
      <c r="K6" s="9">
        <f>G6+H6+I6+J6</f>
        <v>332.66666666666663</v>
      </c>
      <c r="L6" s="52">
        <v>5</v>
      </c>
    </row>
    <row r="7" spans="1:12" ht="15.75">
      <c r="A7" s="3" t="s">
        <v>84</v>
      </c>
      <c r="B7" s="1" t="s">
        <v>83</v>
      </c>
      <c r="C7" s="44">
        <v>50</v>
      </c>
      <c r="D7" s="48"/>
      <c r="E7" s="45">
        <v>66</v>
      </c>
      <c r="F7" s="45">
        <v>14</v>
      </c>
      <c r="G7" s="9">
        <f>SUM(C7:F7)</f>
        <v>130</v>
      </c>
      <c r="H7" s="45">
        <v>84</v>
      </c>
      <c r="I7" s="47"/>
      <c r="J7" s="47">
        <v>14</v>
      </c>
      <c r="K7" s="9">
        <f>G7+H7+I7+J7</f>
        <v>228</v>
      </c>
      <c r="L7" s="52">
        <v>15</v>
      </c>
    </row>
    <row r="8" spans="1:12" ht="15.75">
      <c r="A8" s="3" t="s">
        <v>81</v>
      </c>
      <c r="B8" s="1" t="s">
        <v>82</v>
      </c>
      <c r="C8" s="44">
        <v>50</v>
      </c>
      <c r="D8" s="48"/>
      <c r="E8" s="45">
        <v>69</v>
      </c>
      <c r="F8" s="45">
        <v>14</v>
      </c>
      <c r="G8" s="9">
        <f>SUM(C8:F8)</f>
        <v>133</v>
      </c>
      <c r="H8" s="45">
        <v>84</v>
      </c>
      <c r="I8" s="47"/>
      <c r="J8" s="47">
        <v>14</v>
      </c>
      <c r="K8" s="9">
        <f>G8+H8+I8+J8</f>
        <v>231</v>
      </c>
      <c r="L8" s="52">
        <v>14</v>
      </c>
    </row>
    <row r="9" spans="1:12" ht="15.75">
      <c r="A9" s="3" t="s">
        <v>72</v>
      </c>
      <c r="B9" s="3" t="s">
        <v>71</v>
      </c>
      <c r="C9" s="44">
        <v>45</v>
      </c>
      <c r="D9" s="44">
        <v>36</v>
      </c>
      <c r="E9" s="45">
        <v>64.83333333333334</v>
      </c>
      <c r="F9" s="45">
        <v>41</v>
      </c>
      <c r="G9" s="9">
        <f>SUM(C9:F9)</f>
        <v>186.83333333333334</v>
      </c>
      <c r="H9" s="45">
        <v>16</v>
      </c>
      <c r="I9" s="47"/>
      <c r="J9" s="47">
        <v>11</v>
      </c>
      <c r="K9" s="9">
        <f>G9+H9+I9+J9</f>
        <v>213.83333333333334</v>
      </c>
      <c r="L9" s="52">
        <v>17</v>
      </c>
    </row>
    <row r="10" spans="1:12" ht="15.75">
      <c r="A10" s="3" t="s">
        <v>62</v>
      </c>
      <c r="B10" s="3" t="s">
        <v>142</v>
      </c>
      <c r="C10" s="44">
        <v>65</v>
      </c>
      <c r="D10" s="44"/>
      <c r="E10" s="45">
        <v>61.833333333333336</v>
      </c>
      <c r="F10" s="45">
        <v>18</v>
      </c>
      <c r="G10" s="9">
        <f>SUM(C10:F10)</f>
        <v>144.83333333333334</v>
      </c>
      <c r="H10" s="45">
        <v>32</v>
      </c>
      <c r="I10" s="47"/>
      <c r="J10" s="47"/>
      <c r="K10" s="9">
        <f>G10+H10+I10+J10</f>
        <v>176.83333333333334</v>
      </c>
      <c r="L10" s="52">
        <v>20</v>
      </c>
    </row>
    <row r="11" spans="1:12" ht="15.75">
      <c r="A11" s="3" t="s">
        <v>127</v>
      </c>
      <c r="B11" s="3" t="s">
        <v>128</v>
      </c>
      <c r="C11" s="44"/>
      <c r="D11" s="44"/>
      <c r="E11" s="45">
        <v>55.75</v>
      </c>
      <c r="F11" s="45"/>
      <c r="G11" s="9">
        <f>SUM(C11:F11)</f>
        <v>55.75</v>
      </c>
      <c r="H11" s="45"/>
      <c r="I11" s="47"/>
      <c r="J11" s="47"/>
      <c r="K11" s="9">
        <f>G11+H11+I11+J11</f>
        <v>55.75</v>
      </c>
      <c r="L11" s="52">
        <v>26</v>
      </c>
    </row>
    <row r="12" spans="1:12" ht="15.75">
      <c r="A12" s="3" t="s">
        <v>69</v>
      </c>
      <c r="B12" s="3" t="s">
        <v>68</v>
      </c>
      <c r="C12" s="44">
        <v>68</v>
      </c>
      <c r="D12" s="44">
        <v>48</v>
      </c>
      <c r="E12" s="45">
        <v>75.33333333333334</v>
      </c>
      <c r="F12" s="45">
        <v>33</v>
      </c>
      <c r="G12" s="9">
        <f>SUM(C12:F12)</f>
        <v>224.33333333333334</v>
      </c>
      <c r="H12" s="45">
        <v>23</v>
      </c>
      <c r="I12" s="47"/>
      <c r="J12" s="47">
        <v>13</v>
      </c>
      <c r="K12" s="9">
        <f>G12+H12+I12+J12</f>
        <v>260.33333333333337</v>
      </c>
      <c r="L12" s="52">
        <v>10</v>
      </c>
    </row>
    <row r="13" spans="1:12" ht="15.75">
      <c r="A13" s="3" t="s">
        <v>129</v>
      </c>
      <c r="B13" s="3" t="s">
        <v>130</v>
      </c>
      <c r="C13" s="44"/>
      <c r="D13" s="44"/>
      <c r="E13" s="45">
        <v>33.5</v>
      </c>
      <c r="F13" s="45"/>
      <c r="G13" s="9">
        <f>SUM(C13:F13)</f>
        <v>33.5</v>
      </c>
      <c r="H13" s="45"/>
      <c r="I13" s="47"/>
      <c r="J13" s="47"/>
      <c r="K13" s="9">
        <f>G13+H13+I13+J13</f>
        <v>33.5</v>
      </c>
      <c r="L13" s="52">
        <v>30</v>
      </c>
    </row>
    <row r="14" spans="1:12" ht="15.75">
      <c r="A14" s="3" t="s">
        <v>139</v>
      </c>
      <c r="B14" s="3" t="s">
        <v>140</v>
      </c>
      <c r="C14" s="44"/>
      <c r="D14" s="44"/>
      <c r="E14" s="45">
        <v>29.642857142857146</v>
      </c>
      <c r="F14" s="45"/>
      <c r="G14" s="9">
        <f>SUM(C14:F14)</f>
        <v>29.642857142857146</v>
      </c>
      <c r="H14" s="45"/>
      <c r="I14" s="47"/>
      <c r="J14" s="47"/>
      <c r="K14" s="9">
        <f>G14+H14+I14+J14</f>
        <v>29.642857142857146</v>
      </c>
      <c r="L14" s="52">
        <v>31</v>
      </c>
    </row>
    <row r="15" spans="1:12" ht="15.75">
      <c r="A15" s="3" t="s">
        <v>80</v>
      </c>
      <c r="B15" s="3" t="s">
        <v>79</v>
      </c>
      <c r="C15" s="44">
        <v>51</v>
      </c>
      <c r="D15" s="44"/>
      <c r="E15" s="45">
        <v>75.33333333333333</v>
      </c>
      <c r="F15" s="45">
        <v>58</v>
      </c>
      <c r="G15" s="9">
        <f>SUM(C15:F15)</f>
        <v>184.33333333333331</v>
      </c>
      <c r="H15" s="45">
        <v>40</v>
      </c>
      <c r="I15" s="47"/>
      <c r="J15" s="47"/>
      <c r="K15" s="9">
        <f>G15+H15+I15+J15</f>
        <v>224.33333333333331</v>
      </c>
      <c r="L15" s="52">
        <v>16</v>
      </c>
    </row>
    <row r="16" spans="1:12" ht="15.75">
      <c r="A16" s="3" t="s">
        <v>90</v>
      </c>
      <c r="B16" s="3" t="s">
        <v>89</v>
      </c>
      <c r="C16" s="44">
        <v>72</v>
      </c>
      <c r="D16" s="44">
        <v>39</v>
      </c>
      <c r="E16" s="45">
        <v>77.16666666666667</v>
      </c>
      <c r="F16" s="45">
        <v>74</v>
      </c>
      <c r="G16" s="9">
        <f>SUM(C16:F16)</f>
        <v>262.1666666666667</v>
      </c>
      <c r="H16" s="45">
        <v>35</v>
      </c>
      <c r="I16" s="47"/>
      <c r="J16" s="47">
        <v>16</v>
      </c>
      <c r="K16" s="9">
        <f>G16+H16+I16+J16</f>
        <v>313.1666666666667</v>
      </c>
      <c r="L16" s="52">
        <v>7</v>
      </c>
    </row>
    <row r="17" spans="1:12" ht="15.75">
      <c r="A17" s="3" t="s">
        <v>61</v>
      </c>
      <c r="B17" s="3" t="s">
        <v>60</v>
      </c>
      <c r="C17" s="44">
        <v>42</v>
      </c>
      <c r="D17" s="44">
        <v>42</v>
      </c>
      <c r="E17" s="45">
        <v>70.5</v>
      </c>
      <c r="F17" s="45">
        <v>84</v>
      </c>
      <c r="G17" s="9">
        <f>SUM(C17:F17)</f>
        <v>238.5</v>
      </c>
      <c r="H17" s="45">
        <v>131</v>
      </c>
      <c r="I17" s="47"/>
      <c r="J17" s="47">
        <v>13</v>
      </c>
      <c r="K17" s="9">
        <f>G17+H17+I17+J17</f>
        <v>382.5</v>
      </c>
      <c r="L17" s="52">
        <v>4</v>
      </c>
    </row>
    <row r="18" spans="1:12" ht="15.75">
      <c r="A18" s="3" t="s">
        <v>132</v>
      </c>
      <c r="B18" s="3" t="s">
        <v>133</v>
      </c>
      <c r="C18" s="44"/>
      <c r="D18" s="44"/>
      <c r="E18" s="45">
        <v>53</v>
      </c>
      <c r="F18" s="45"/>
      <c r="G18" s="9">
        <f>SUM(C18:F18)</f>
        <v>53</v>
      </c>
      <c r="H18" s="45"/>
      <c r="I18" s="47"/>
      <c r="J18" s="47"/>
      <c r="K18" s="9">
        <f>G18+H18+I18+J18</f>
        <v>53</v>
      </c>
      <c r="L18" s="52">
        <v>27</v>
      </c>
    </row>
    <row r="19" spans="1:12" ht="15.75">
      <c r="A19" s="3" t="s">
        <v>143</v>
      </c>
      <c r="B19" s="3" t="s">
        <v>144</v>
      </c>
      <c r="C19" s="44"/>
      <c r="D19" s="44"/>
      <c r="E19" s="45">
        <v>71.16666666666666</v>
      </c>
      <c r="F19" s="45"/>
      <c r="G19" s="9">
        <f>SUM(C19:F19)</f>
        <v>71.16666666666666</v>
      </c>
      <c r="H19" s="45"/>
      <c r="I19" s="47"/>
      <c r="J19" s="47"/>
      <c r="K19" s="9">
        <f>G19+H19+I19+J19</f>
        <v>71.16666666666666</v>
      </c>
      <c r="L19" s="52">
        <v>25</v>
      </c>
    </row>
    <row r="20" spans="1:12" ht="15.75">
      <c r="A20" s="3" t="s">
        <v>134</v>
      </c>
      <c r="B20" s="3" t="s">
        <v>135</v>
      </c>
      <c r="C20" s="44"/>
      <c r="D20" s="44"/>
      <c r="E20" s="45">
        <v>47.5</v>
      </c>
      <c r="F20" s="45"/>
      <c r="G20" s="9">
        <f>SUM(C20:F20)</f>
        <v>47.5</v>
      </c>
      <c r="H20" s="45"/>
      <c r="I20" s="47"/>
      <c r="J20" s="47"/>
      <c r="K20" s="9">
        <f>G20+H20+I20+J20</f>
        <v>47.5</v>
      </c>
      <c r="L20" s="52">
        <v>28</v>
      </c>
    </row>
    <row r="21" spans="1:12" ht="15.75">
      <c r="A21" s="3" t="s">
        <v>87</v>
      </c>
      <c r="B21" s="3" t="s">
        <v>88</v>
      </c>
      <c r="C21" s="44">
        <v>44</v>
      </c>
      <c r="D21" s="44">
        <v>33</v>
      </c>
      <c r="E21" s="45">
        <v>70</v>
      </c>
      <c r="F21" s="45">
        <v>26</v>
      </c>
      <c r="G21" s="9">
        <f>SUM(C21:F21)</f>
        <v>173</v>
      </c>
      <c r="H21" s="45"/>
      <c r="I21" s="47"/>
      <c r="J21" s="47"/>
      <c r="K21" s="9">
        <f>G21+H21+I21+J21</f>
        <v>173</v>
      </c>
      <c r="L21" s="52">
        <v>22</v>
      </c>
    </row>
    <row r="22" spans="1:12" ht="15.75">
      <c r="A22" s="3" t="s">
        <v>77</v>
      </c>
      <c r="B22" s="3" t="s">
        <v>78</v>
      </c>
      <c r="C22" s="44">
        <v>61</v>
      </c>
      <c r="D22" s="44">
        <v>33</v>
      </c>
      <c r="E22" s="45">
        <v>72</v>
      </c>
      <c r="F22" s="45">
        <v>47</v>
      </c>
      <c r="G22" s="9">
        <f>SUM(C22:F22)</f>
        <v>213</v>
      </c>
      <c r="H22" s="45">
        <v>85</v>
      </c>
      <c r="I22" s="47"/>
      <c r="J22" s="47"/>
      <c r="K22" s="9">
        <f>G22+H22+I22+J22</f>
        <v>298</v>
      </c>
      <c r="L22" s="52">
        <v>8</v>
      </c>
    </row>
    <row r="23" spans="1:12" ht="15.75">
      <c r="A23" s="3" t="s">
        <v>76</v>
      </c>
      <c r="B23" s="3" t="s">
        <v>75</v>
      </c>
      <c r="C23" s="44">
        <v>69</v>
      </c>
      <c r="D23" s="44">
        <v>48</v>
      </c>
      <c r="E23" s="45">
        <v>59.5</v>
      </c>
      <c r="F23" s="45">
        <v>61</v>
      </c>
      <c r="G23" s="9">
        <f>SUM(C23:F23)</f>
        <v>237.5</v>
      </c>
      <c r="H23" s="45">
        <v>15</v>
      </c>
      <c r="I23" s="47"/>
      <c r="J23" s="47"/>
      <c r="K23" s="9">
        <f>G23+H23+I23+J23</f>
        <v>252.5</v>
      </c>
      <c r="L23" s="52">
        <v>12</v>
      </c>
    </row>
    <row r="24" spans="1:12" ht="15.75">
      <c r="A24" s="1" t="s">
        <v>52</v>
      </c>
      <c r="B24" s="1" t="s">
        <v>51</v>
      </c>
      <c r="C24" s="44">
        <v>70</v>
      </c>
      <c r="D24" s="48">
        <v>27</v>
      </c>
      <c r="E24" s="45">
        <v>51.57142857142857</v>
      </c>
      <c r="F24" s="45">
        <v>77</v>
      </c>
      <c r="G24" s="9">
        <f>SUM(C24:F24)</f>
        <v>225.57142857142856</v>
      </c>
      <c r="H24" s="45">
        <v>25</v>
      </c>
      <c r="I24" s="47"/>
      <c r="J24" s="47"/>
      <c r="K24" s="9">
        <f>G24+H24+I24+J24</f>
        <v>250.57142857142856</v>
      </c>
      <c r="L24" s="52">
        <v>13</v>
      </c>
    </row>
    <row r="25" spans="1:12" ht="15.75">
      <c r="A25" s="3" t="s">
        <v>85</v>
      </c>
      <c r="B25" s="3" t="s">
        <v>86</v>
      </c>
      <c r="C25" s="44">
        <v>68</v>
      </c>
      <c r="D25" s="44">
        <v>24</v>
      </c>
      <c r="E25" s="45">
        <v>76.5</v>
      </c>
      <c r="F25" s="45"/>
      <c r="G25" s="9">
        <f>SUM(C25:F25)</f>
        <v>168.5</v>
      </c>
      <c r="H25" s="45">
        <v>30</v>
      </c>
      <c r="I25" s="47"/>
      <c r="J25" s="47"/>
      <c r="K25" s="9">
        <f>G25+H25+I25+J25</f>
        <v>198.5</v>
      </c>
      <c r="L25" s="52">
        <v>18</v>
      </c>
    </row>
    <row r="26" spans="1:12" ht="15.75">
      <c r="A26" s="3" t="s">
        <v>145</v>
      </c>
      <c r="B26" s="3" t="s">
        <v>146</v>
      </c>
      <c r="C26" s="44"/>
      <c r="D26" s="44"/>
      <c r="E26" s="45">
        <v>28</v>
      </c>
      <c r="F26" s="45"/>
      <c r="G26" s="9">
        <f>SUM(C26:F26)</f>
        <v>28</v>
      </c>
      <c r="H26" s="45"/>
      <c r="I26" s="47"/>
      <c r="J26" s="47"/>
      <c r="K26" s="9">
        <f>G26+H26+I26+J26</f>
        <v>28</v>
      </c>
      <c r="L26" s="52">
        <v>32</v>
      </c>
    </row>
    <row r="27" spans="1:12" ht="15.75">
      <c r="A27" s="3" t="s">
        <v>66</v>
      </c>
      <c r="B27" s="3" t="s">
        <v>65</v>
      </c>
      <c r="C27" s="44">
        <v>43</v>
      </c>
      <c r="D27" s="44"/>
      <c r="E27" s="45">
        <v>55.5</v>
      </c>
      <c r="F27" s="45">
        <v>34</v>
      </c>
      <c r="G27" s="9">
        <f>SUM(C27:F27)</f>
        <v>132.5</v>
      </c>
      <c r="H27" s="45"/>
      <c r="I27" s="47"/>
      <c r="J27" s="47"/>
      <c r="K27" s="9">
        <f>G27+H27+I27+J27</f>
        <v>132.5</v>
      </c>
      <c r="L27" s="52">
        <v>24</v>
      </c>
    </row>
    <row r="28" spans="1:12" ht="15.75">
      <c r="A28" s="3" t="s">
        <v>55</v>
      </c>
      <c r="B28" s="3" t="s">
        <v>136</v>
      </c>
      <c r="C28" s="44">
        <v>53</v>
      </c>
      <c r="D28" s="44">
        <v>24</v>
      </c>
      <c r="E28" s="45">
        <v>60.833333333333336</v>
      </c>
      <c r="F28" s="45">
        <v>44</v>
      </c>
      <c r="G28" s="9">
        <f>SUM(C28:F28)</f>
        <v>181.83333333333334</v>
      </c>
      <c r="H28" s="45"/>
      <c r="I28" s="47"/>
      <c r="J28" s="47"/>
      <c r="K28" s="9">
        <f>G28+H28+I28+J28</f>
        <v>181.83333333333334</v>
      </c>
      <c r="L28" s="52">
        <v>19</v>
      </c>
    </row>
    <row r="29" spans="1:12" ht="15.75">
      <c r="A29" s="3" t="s">
        <v>137</v>
      </c>
      <c r="B29" s="3" t="s">
        <v>138</v>
      </c>
      <c r="C29" s="44"/>
      <c r="D29" s="44">
        <v>33</v>
      </c>
      <c r="E29" s="45">
        <v>68.33333333333334</v>
      </c>
      <c r="F29" s="45">
        <v>28</v>
      </c>
      <c r="G29" s="9">
        <f>SUM(C29:F29)</f>
        <v>129.33333333333334</v>
      </c>
      <c r="H29" s="45"/>
      <c r="I29" s="47"/>
      <c r="J29" s="47">
        <v>14</v>
      </c>
      <c r="K29" s="9">
        <f>G29+H29+I29+J29</f>
        <v>143.33333333333334</v>
      </c>
      <c r="L29" s="52">
        <v>23</v>
      </c>
    </row>
    <row r="30" spans="1:12" ht="15.75">
      <c r="A30" s="3" t="s">
        <v>59</v>
      </c>
      <c r="B30" s="3" t="s">
        <v>58</v>
      </c>
      <c r="C30" s="44">
        <v>77</v>
      </c>
      <c r="D30" s="44">
        <v>36</v>
      </c>
      <c r="E30" s="45">
        <v>76.66666666666666</v>
      </c>
      <c r="F30" s="45">
        <v>65</v>
      </c>
      <c r="G30" s="9">
        <f>SUM(C30:F30)</f>
        <v>254.66666666666666</v>
      </c>
      <c r="H30" s="45"/>
      <c r="I30" s="47">
        <v>7</v>
      </c>
      <c r="J30" s="47">
        <v>16</v>
      </c>
      <c r="K30" s="9">
        <f>G30+H30+I30+J30</f>
        <v>277.66666666666663</v>
      </c>
      <c r="L30" s="52">
        <v>9</v>
      </c>
    </row>
    <row r="31" spans="1:12" ht="15.75">
      <c r="A31" s="3" t="s">
        <v>70</v>
      </c>
      <c r="B31" s="3" t="s">
        <v>131</v>
      </c>
      <c r="C31" s="44">
        <v>62</v>
      </c>
      <c r="D31" s="44">
        <v>24</v>
      </c>
      <c r="E31" s="45">
        <v>73.25</v>
      </c>
      <c r="F31" s="45">
        <v>76</v>
      </c>
      <c r="G31" s="9">
        <f>SUM(C31:F31)</f>
        <v>235.25</v>
      </c>
      <c r="H31" s="45">
        <v>150</v>
      </c>
      <c r="I31" s="47"/>
      <c r="J31" s="47">
        <v>14</v>
      </c>
      <c r="K31" s="9">
        <f>G31+H31+I31+J31</f>
        <v>399.25</v>
      </c>
      <c r="L31" s="52">
        <v>3</v>
      </c>
    </row>
    <row r="32" spans="1:12" ht="15.75">
      <c r="A32" s="3" t="s">
        <v>74</v>
      </c>
      <c r="B32" s="3" t="s">
        <v>73</v>
      </c>
      <c r="C32" s="44">
        <v>81</v>
      </c>
      <c r="D32" s="44">
        <v>30</v>
      </c>
      <c r="E32" s="45">
        <v>89</v>
      </c>
      <c r="F32" s="45">
        <v>88</v>
      </c>
      <c r="G32" s="9">
        <f>SUM(C32:F32)</f>
        <v>288</v>
      </c>
      <c r="H32" s="45">
        <v>154</v>
      </c>
      <c r="I32" s="47">
        <v>8</v>
      </c>
      <c r="J32" s="47">
        <v>13</v>
      </c>
      <c r="K32" s="9">
        <f>G32+H32+I32+J32</f>
        <v>463</v>
      </c>
      <c r="L32" s="52">
        <v>1</v>
      </c>
    </row>
    <row r="33" spans="1:12" ht="15.75">
      <c r="A33" s="3" t="s">
        <v>148</v>
      </c>
      <c r="B33" s="3" t="s">
        <v>149</v>
      </c>
      <c r="C33" s="44"/>
      <c r="D33" s="44"/>
      <c r="E33" s="45">
        <v>45.5</v>
      </c>
      <c r="F33" s="45">
        <v>0</v>
      </c>
      <c r="G33" s="9">
        <f>SUM(C33:F33)</f>
        <v>45.5</v>
      </c>
      <c r="H33" s="45"/>
      <c r="I33" s="47"/>
      <c r="J33" s="47"/>
      <c r="K33" s="9">
        <f>G33+H33+I33+J33</f>
        <v>45.5</v>
      </c>
      <c r="L33" s="52">
        <v>29</v>
      </c>
    </row>
    <row r="35" spans="5:13" ht="15">
      <c r="E35" s="65"/>
      <c r="F35" s="65"/>
      <c r="G35" s="65"/>
      <c r="H35" s="65"/>
      <c r="I35" s="65"/>
      <c r="J35" s="65"/>
      <c r="K35" s="65"/>
      <c r="L35" s="65"/>
      <c r="M35" s="65"/>
    </row>
    <row r="36" spans="1:13" ht="15">
      <c r="A36" s="50" t="s">
        <v>344</v>
      </c>
      <c r="E36" s="65"/>
      <c r="F36" s="65"/>
      <c r="G36" s="65"/>
      <c r="H36" s="65"/>
      <c r="I36" s="65"/>
      <c r="J36" s="65"/>
      <c r="K36" s="65"/>
      <c r="L36" s="65"/>
      <c r="M36" s="65"/>
    </row>
    <row r="37" spans="1:13" ht="15">
      <c r="A37" s="3" t="s">
        <v>74</v>
      </c>
      <c r="B37" s="3" t="s">
        <v>73</v>
      </c>
      <c r="E37" s="65"/>
      <c r="F37" s="65"/>
      <c r="G37" s="65"/>
      <c r="H37" s="65"/>
      <c r="I37" s="65"/>
      <c r="J37" s="65"/>
      <c r="K37" s="65"/>
      <c r="L37" s="65"/>
      <c r="M37" s="65"/>
    </row>
    <row r="38" spans="1:13" ht="15">
      <c r="A38" s="3" t="s">
        <v>57</v>
      </c>
      <c r="B38" s="3" t="s">
        <v>56</v>
      </c>
      <c r="E38" s="65"/>
      <c r="F38" s="65"/>
      <c r="G38" s="65"/>
      <c r="H38" s="65"/>
      <c r="I38" s="65"/>
      <c r="J38" s="65"/>
      <c r="K38" s="65"/>
      <c r="L38" s="65"/>
      <c r="M38" s="65"/>
    </row>
    <row r="39" spans="1:13" ht="15">
      <c r="A39" s="3" t="s">
        <v>70</v>
      </c>
      <c r="B39" s="3" t="s">
        <v>131</v>
      </c>
      <c r="E39" s="65"/>
      <c r="F39" s="65"/>
      <c r="G39" s="65"/>
      <c r="H39" s="65"/>
      <c r="I39" s="65"/>
      <c r="J39" s="65"/>
      <c r="K39" s="65"/>
      <c r="L39" s="65"/>
      <c r="M39" s="65"/>
    </row>
    <row r="40" spans="5:13" ht="15">
      <c r="E40" s="65"/>
      <c r="F40" s="65"/>
      <c r="G40" s="65"/>
      <c r="H40" s="65"/>
      <c r="I40" s="65"/>
      <c r="J40" s="65"/>
      <c r="K40" s="65"/>
      <c r="L40" s="65"/>
      <c r="M40" s="65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pane ySplit="1" topLeftCell="A23" activePane="bottomLeft" state="frozen"/>
      <selection pane="topLeft" activeCell="A1" sqref="A1"/>
      <selection pane="bottomLeft" activeCell="D25" sqref="D25"/>
    </sheetView>
  </sheetViews>
  <sheetFormatPr defaultColWidth="9.140625" defaultRowHeight="15"/>
  <cols>
    <col min="1" max="1" width="9.421875" style="0" customWidth="1"/>
    <col min="2" max="2" width="32.8515625" style="0" customWidth="1"/>
    <col min="3" max="4" width="7.421875" style="0" customWidth="1"/>
    <col min="5" max="5" width="7.140625" style="0" customWidth="1"/>
  </cols>
  <sheetData>
    <row r="1" spans="1:12" ht="198.75" customHeight="1">
      <c r="A1" s="5" t="s">
        <v>0</v>
      </c>
      <c r="B1" s="5" t="s">
        <v>1</v>
      </c>
      <c r="C1" s="43" t="s">
        <v>2</v>
      </c>
      <c r="D1" s="43" t="s">
        <v>3</v>
      </c>
      <c r="E1" s="43" t="s">
        <v>4</v>
      </c>
      <c r="F1" s="43" t="s">
        <v>178</v>
      </c>
      <c r="G1" s="8" t="s">
        <v>5</v>
      </c>
      <c r="H1" s="43" t="s">
        <v>179</v>
      </c>
      <c r="I1" s="46" t="s">
        <v>337</v>
      </c>
      <c r="J1" s="46" t="s">
        <v>338</v>
      </c>
      <c r="K1" s="8" t="s">
        <v>177</v>
      </c>
      <c r="L1" s="51" t="s">
        <v>343</v>
      </c>
    </row>
    <row r="2" spans="1:12" ht="15.75">
      <c r="A2" s="1" t="s">
        <v>48</v>
      </c>
      <c r="B2" s="3" t="s">
        <v>150</v>
      </c>
      <c r="C2" s="49">
        <v>48</v>
      </c>
      <c r="D2" s="49">
        <v>31</v>
      </c>
      <c r="E2" s="45">
        <v>71</v>
      </c>
      <c r="F2" s="45">
        <v>54</v>
      </c>
      <c r="G2" s="10">
        <f>SUM(C2:F2)</f>
        <v>204</v>
      </c>
      <c r="H2" s="45">
        <v>40</v>
      </c>
      <c r="I2" s="47">
        <v>3</v>
      </c>
      <c r="J2" s="47">
        <v>13</v>
      </c>
      <c r="K2" s="10">
        <f>SUM(G2:H2)+I2+J2</f>
        <v>260</v>
      </c>
      <c r="L2" s="52">
        <v>15</v>
      </c>
    </row>
    <row r="3" spans="1:12" ht="15.75">
      <c r="A3" s="3" t="s">
        <v>151</v>
      </c>
      <c r="B3" s="3" t="s">
        <v>152</v>
      </c>
      <c r="C3" s="49"/>
      <c r="D3" s="49"/>
      <c r="E3" s="45">
        <v>71.75</v>
      </c>
      <c r="F3" s="45">
        <v>64</v>
      </c>
      <c r="G3" s="10">
        <f>SUM(C3:F3)</f>
        <v>135.75</v>
      </c>
      <c r="H3" s="45"/>
      <c r="I3" s="47"/>
      <c r="J3" s="47"/>
      <c r="K3" s="10">
        <f>SUM(G3:H3)+I3+J3</f>
        <v>135.75</v>
      </c>
      <c r="L3" s="52">
        <v>30</v>
      </c>
    </row>
    <row r="4" spans="1:12" ht="15.75">
      <c r="A4" s="1" t="s">
        <v>6</v>
      </c>
      <c r="B4" s="1" t="s">
        <v>110</v>
      </c>
      <c r="C4" s="49">
        <v>23</v>
      </c>
      <c r="D4" s="49"/>
      <c r="E4" s="45">
        <v>35.5</v>
      </c>
      <c r="F4" s="45"/>
      <c r="G4" s="10">
        <f>SUM(C4:F4)</f>
        <v>58.5</v>
      </c>
      <c r="H4" s="45"/>
      <c r="I4" s="47"/>
      <c r="J4" s="47"/>
      <c r="K4" s="10">
        <f>SUM(G4:H4)+I4+J4</f>
        <v>58.5</v>
      </c>
      <c r="L4" s="52">
        <v>38</v>
      </c>
    </row>
    <row r="5" spans="1:12" ht="15.75">
      <c r="A5" s="3" t="s">
        <v>153</v>
      </c>
      <c r="B5" s="3" t="s">
        <v>154</v>
      </c>
      <c r="C5" s="49"/>
      <c r="D5" s="49">
        <v>27</v>
      </c>
      <c r="E5" s="45">
        <v>45</v>
      </c>
      <c r="F5" s="45"/>
      <c r="G5" s="10">
        <f>SUM(C5:F5)</f>
        <v>72</v>
      </c>
      <c r="H5" s="45"/>
      <c r="I5" s="47"/>
      <c r="J5" s="47"/>
      <c r="K5" s="10">
        <f>SUM(G5:H5)+I5+J5</f>
        <v>72</v>
      </c>
      <c r="L5" s="52">
        <v>33</v>
      </c>
    </row>
    <row r="6" spans="1:12" ht="15.75">
      <c r="A6" s="1" t="s">
        <v>17</v>
      </c>
      <c r="B6" s="3" t="s">
        <v>104</v>
      </c>
      <c r="C6" s="49">
        <v>92</v>
      </c>
      <c r="D6" s="49">
        <v>30</v>
      </c>
      <c r="E6" s="45">
        <v>79.5</v>
      </c>
      <c r="F6" s="45">
        <v>88</v>
      </c>
      <c r="G6" s="10">
        <f>SUM(C6:F6)</f>
        <v>289.5</v>
      </c>
      <c r="H6" s="45"/>
      <c r="I6" s="47">
        <v>8</v>
      </c>
      <c r="J6" s="47"/>
      <c r="K6" s="10">
        <f>SUM(G6:H6)+I6+J6</f>
        <v>297.5</v>
      </c>
      <c r="L6" s="52">
        <v>10</v>
      </c>
    </row>
    <row r="7" spans="1:12" ht="15.75">
      <c r="A7" s="3" t="s">
        <v>155</v>
      </c>
      <c r="B7" s="3" t="s">
        <v>156</v>
      </c>
      <c r="C7" s="49"/>
      <c r="D7" s="49"/>
      <c r="E7" s="45">
        <v>75.14285714285714</v>
      </c>
      <c r="F7" s="45"/>
      <c r="G7" s="10">
        <f>SUM(C7:F7)</f>
        <v>75.14285714285714</v>
      </c>
      <c r="H7" s="45"/>
      <c r="I7" s="47"/>
      <c r="J7" s="47"/>
      <c r="K7" s="10">
        <f>SUM(G7:H7)+I7+J7</f>
        <v>75.14285714285714</v>
      </c>
      <c r="L7" s="52">
        <v>32</v>
      </c>
    </row>
    <row r="8" spans="1:12" ht="15.75">
      <c r="A8" s="1" t="s">
        <v>25</v>
      </c>
      <c r="B8" s="2" t="s">
        <v>26</v>
      </c>
      <c r="C8" s="49">
        <v>51</v>
      </c>
      <c r="D8" s="49">
        <v>16</v>
      </c>
      <c r="E8" s="45">
        <v>80.5</v>
      </c>
      <c r="F8" s="45">
        <v>70</v>
      </c>
      <c r="G8" s="10">
        <f>SUM(C8:F8)</f>
        <v>217.5</v>
      </c>
      <c r="H8" s="45"/>
      <c r="I8" s="47">
        <v>1</v>
      </c>
      <c r="J8" s="47"/>
      <c r="K8" s="10">
        <f>SUM(G8:H8)+I8+J8</f>
        <v>218.5</v>
      </c>
      <c r="L8" s="52">
        <v>21</v>
      </c>
    </row>
    <row r="9" spans="1:12" ht="15.75">
      <c r="A9" s="1" t="s">
        <v>24</v>
      </c>
      <c r="B9" s="3" t="s">
        <v>157</v>
      </c>
      <c r="C9" s="49">
        <v>71</v>
      </c>
      <c r="D9" s="49"/>
      <c r="E9" s="45">
        <v>65.5</v>
      </c>
      <c r="F9" s="45">
        <v>69</v>
      </c>
      <c r="G9" s="10">
        <f>SUM(C9:F9)</f>
        <v>205.5</v>
      </c>
      <c r="H9" s="45">
        <v>64</v>
      </c>
      <c r="I9" s="47"/>
      <c r="J9" s="47">
        <v>13</v>
      </c>
      <c r="K9" s="10">
        <f>SUM(G9:H9)+I9+J9</f>
        <v>282.5</v>
      </c>
      <c r="L9" s="52">
        <v>11</v>
      </c>
    </row>
    <row r="10" spans="1:12" ht="15.75">
      <c r="A10" s="1" t="s">
        <v>34</v>
      </c>
      <c r="B10" s="3" t="s">
        <v>158</v>
      </c>
      <c r="C10" s="49">
        <v>48</v>
      </c>
      <c r="D10" s="49"/>
      <c r="E10" s="45">
        <v>85.5</v>
      </c>
      <c r="F10" s="45">
        <v>73</v>
      </c>
      <c r="G10" s="10">
        <f>SUM(C10:F10)</f>
        <v>206.5</v>
      </c>
      <c r="H10" s="45">
        <v>34</v>
      </c>
      <c r="I10" s="47"/>
      <c r="J10" s="47">
        <v>14</v>
      </c>
      <c r="K10" s="10">
        <f>SUM(G10:H10)+I10+J10</f>
        <v>254.5</v>
      </c>
      <c r="L10" s="52">
        <v>16</v>
      </c>
    </row>
    <row r="11" spans="1:12" ht="15.75">
      <c r="A11" s="1" t="s">
        <v>46</v>
      </c>
      <c r="B11" s="1" t="s">
        <v>47</v>
      </c>
      <c r="C11" s="49">
        <v>79</v>
      </c>
      <c r="D11" s="49">
        <v>31</v>
      </c>
      <c r="E11" s="45">
        <v>89.5</v>
      </c>
      <c r="F11" s="45">
        <v>86</v>
      </c>
      <c r="G11" s="10">
        <f>SUM(C11:F11)</f>
        <v>285.5</v>
      </c>
      <c r="H11" s="45">
        <v>30</v>
      </c>
      <c r="I11" s="47"/>
      <c r="J11" s="47">
        <v>15</v>
      </c>
      <c r="K11" s="10">
        <f>SUM(G11:H11)+I11+J11</f>
        <v>330.5</v>
      </c>
      <c r="L11" s="52">
        <v>4</v>
      </c>
    </row>
    <row r="12" spans="1:12" ht="15.75">
      <c r="A12" s="1" t="s">
        <v>22</v>
      </c>
      <c r="B12" s="1" t="s">
        <v>23</v>
      </c>
      <c r="C12" s="49">
        <v>79</v>
      </c>
      <c r="D12" s="49"/>
      <c r="E12" s="45">
        <v>77.14285714285714</v>
      </c>
      <c r="F12" s="45">
        <v>50</v>
      </c>
      <c r="G12" s="10">
        <f>SUM(C12:F12)</f>
        <v>206.14285714285714</v>
      </c>
      <c r="H12" s="45">
        <v>84</v>
      </c>
      <c r="I12" s="47">
        <v>2</v>
      </c>
      <c r="J12" s="47">
        <v>13</v>
      </c>
      <c r="K12" s="10">
        <f>SUM(G12:H12)+I12+J12</f>
        <v>305.1428571428571</v>
      </c>
      <c r="L12" s="52">
        <v>8</v>
      </c>
    </row>
    <row r="13" spans="1:12" ht="15.75">
      <c r="A13" s="1" t="s">
        <v>39</v>
      </c>
      <c r="B13" s="1" t="s">
        <v>40</v>
      </c>
      <c r="C13" s="49">
        <v>57</v>
      </c>
      <c r="D13" s="49">
        <v>16</v>
      </c>
      <c r="E13" s="45">
        <v>71</v>
      </c>
      <c r="F13" s="45">
        <v>37</v>
      </c>
      <c r="G13" s="10">
        <f>SUM(C13:F13)</f>
        <v>181</v>
      </c>
      <c r="H13" s="45">
        <v>84</v>
      </c>
      <c r="I13" s="47"/>
      <c r="J13" s="47">
        <v>14</v>
      </c>
      <c r="K13" s="10">
        <f>SUM(G13:H13)+I13+J13</f>
        <v>279</v>
      </c>
      <c r="L13" s="52">
        <v>13</v>
      </c>
    </row>
    <row r="14" spans="1:12" ht="15.75">
      <c r="A14" s="1" t="s">
        <v>36</v>
      </c>
      <c r="B14" s="1" t="s">
        <v>38</v>
      </c>
      <c r="C14" s="49">
        <v>76</v>
      </c>
      <c r="D14" s="49">
        <v>24</v>
      </c>
      <c r="E14" s="45">
        <v>72.35714285714286</v>
      </c>
      <c r="F14" s="45">
        <v>42</v>
      </c>
      <c r="G14" s="10">
        <f>SUM(C14:F14)</f>
        <v>214.35714285714286</v>
      </c>
      <c r="H14" s="45"/>
      <c r="I14" s="47"/>
      <c r="J14" s="47">
        <v>13</v>
      </c>
      <c r="K14" s="10">
        <f>SUM(G14:H14)+I14+J14</f>
        <v>227.35714285714286</v>
      </c>
      <c r="L14" s="52">
        <v>18</v>
      </c>
    </row>
    <row r="15" spans="1:12" ht="15.75">
      <c r="A15" s="1" t="s">
        <v>10</v>
      </c>
      <c r="B15" s="1" t="s">
        <v>112</v>
      </c>
      <c r="C15" s="49">
        <v>49</v>
      </c>
      <c r="D15" s="49">
        <v>18</v>
      </c>
      <c r="E15" s="45">
        <v>74.07142857142857</v>
      </c>
      <c r="F15" s="45">
        <v>57</v>
      </c>
      <c r="G15" s="10">
        <f>SUM(C15:F15)</f>
        <v>198.07142857142856</v>
      </c>
      <c r="H15" s="45">
        <v>85</v>
      </c>
      <c r="I15" s="47">
        <v>8</v>
      </c>
      <c r="J15" s="47">
        <v>13</v>
      </c>
      <c r="K15" s="10">
        <f>SUM(G15:H15)+I15+J15</f>
        <v>304.07142857142856</v>
      </c>
      <c r="L15" s="52">
        <v>9</v>
      </c>
    </row>
    <row r="16" spans="1:12" ht="15.75">
      <c r="A16" s="1" t="s">
        <v>21</v>
      </c>
      <c r="B16" s="3" t="s">
        <v>161</v>
      </c>
      <c r="C16" s="49">
        <v>58</v>
      </c>
      <c r="D16" s="49"/>
      <c r="E16" s="45">
        <v>77.5</v>
      </c>
      <c r="F16" s="45"/>
      <c r="G16" s="10">
        <f>SUM(C16:F16)</f>
        <v>135.5</v>
      </c>
      <c r="H16" s="45"/>
      <c r="I16" s="47"/>
      <c r="J16" s="47"/>
      <c r="K16" s="10">
        <f>SUM(G16:H16)+I16+J16</f>
        <v>135.5</v>
      </c>
      <c r="L16" s="52">
        <v>31</v>
      </c>
    </row>
    <row r="17" spans="1:12" ht="15.75">
      <c r="A17" s="1" t="s">
        <v>32</v>
      </c>
      <c r="B17" s="1" t="s">
        <v>33</v>
      </c>
      <c r="C17" s="49">
        <v>50</v>
      </c>
      <c r="D17" s="49">
        <v>19</v>
      </c>
      <c r="E17" s="45">
        <v>77.57142857142857</v>
      </c>
      <c r="F17" s="45">
        <v>77</v>
      </c>
      <c r="G17" s="10">
        <f>SUM(C17:F17)</f>
        <v>223.57142857142856</v>
      </c>
      <c r="H17" s="45"/>
      <c r="I17" s="47"/>
      <c r="J17" s="47"/>
      <c r="K17" s="10">
        <f>SUM(G17:H17)+I17+J17</f>
        <v>223.57142857142856</v>
      </c>
      <c r="L17" s="52">
        <v>20</v>
      </c>
    </row>
    <row r="18" spans="1:12" ht="15.75">
      <c r="A18" s="1" t="s">
        <v>30</v>
      </c>
      <c r="B18" s="3" t="s">
        <v>162</v>
      </c>
      <c r="C18" s="49">
        <v>56</v>
      </c>
      <c r="D18" s="49">
        <v>33</v>
      </c>
      <c r="E18" s="45">
        <v>85.07142857142857</v>
      </c>
      <c r="F18" s="45">
        <v>85</v>
      </c>
      <c r="G18" s="10">
        <f>SUM(C18:F18)</f>
        <v>259.07142857142856</v>
      </c>
      <c r="H18" s="45">
        <v>38</v>
      </c>
      <c r="I18" s="47"/>
      <c r="J18" s="47">
        <v>17</v>
      </c>
      <c r="K18" s="10">
        <f>SUM(G18:H18)+I18+J18</f>
        <v>314.07142857142856</v>
      </c>
      <c r="L18" s="52">
        <v>7</v>
      </c>
    </row>
    <row r="19" spans="1:12" ht="15.75">
      <c r="A19" s="1" t="s">
        <v>42</v>
      </c>
      <c r="B19" s="1" t="s">
        <v>43</v>
      </c>
      <c r="C19" s="49">
        <v>29</v>
      </c>
      <c r="D19" s="49">
        <v>31</v>
      </c>
      <c r="E19" s="45">
        <v>79.5</v>
      </c>
      <c r="F19" s="45">
        <v>40</v>
      </c>
      <c r="G19" s="10">
        <f>SUM(C19:F19)</f>
        <v>179.5</v>
      </c>
      <c r="H19" s="45"/>
      <c r="I19" s="47">
        <v>1</v>
      </c>
      <c r="J19" s="47">
        <v>14</v>
      </c>
      <c r="K19" s="10">
        <f>SUM(G19:H19)+I19+J19</f>
        <v>194.5</v>
      </c>
      <c r="L19" s="52">
        <v>23</v>
      </c>
    </row>
    <row r="20" spans="1:12" ht="15.75">
      <c r="A20" s="1" t="s">
        <v>31</v>
      </c>
      <c r="B20" s="3" t="s">
        <v>163</v>
      </c>
      <c r="C20" s="49">
        <v>64</v>
      </c>
      <c r="D20" s="49">
        <v>27</v>
      </c>
      <c r="E20" s="45">
        <v>84</v>
      </c>
      <c r="F20" s="45">
        <v>49</v>
      </c>
      <c r="G20" s="10">
        <f>SUM(C20:F20)</f>
        <v>224</v>
      </c>
      <c r="H20" s="45">
        <v>25</v>
      </c>
      <c r="I20" s="47"/>
      <c r="J20" s="47"/>
      <c r="K20" s="10">
        <f>SUM(G20:H20)+I20+J20</f>
        <v>249</v>
      </c>
      <c r="L20" s="52">
        <v>17</v>
      </c>
    </row>
    <row r="21" spans="1:12" ht="15.75">
      <c r="A21" s="3" t="s">
        <v>164</v>
      </c>
      <c r="B21" s="3" t="s">
        <v>165</v>
      </c>
      <c r="C21" s="49"/>
      <c r="D21" s="49"/>
      <c r="E21" s="45">
        <v>66</v>
      </c>
      <c r="F21" s="45"/>
      <c r="G21" s="10">
        <f>SUM(C21:F21)</f>
        <v>66</v>
      </c>
      <c r="H21" s="45"/>
      <c r="I21" s="47"/>
      <c r="J21" s="47"/>
      <c r="K21" s="10">
        <f>SUM(G21:H21)+I21+J21</f>
        <v>66</v>
      </c>
      <c r="L21" s="52">
        <v>35</v>
      </c>
    </row>
    <row r="22" spans="1:12" ht="15.75">
      <c r="A22" s="1" t="s">
        <v>49</v>
      </c>
      <c r="B22" s="1" t="s">
        <v>50</v>
      </c>
      <c r="C22" s="49">
        <v>91</v>
      </c>
      <c r="D22" s="49">
        <v>30</v>
      </c>
      <c r="E22" s="45">
        <v>89.5</v>
      </c>
      <c r="F22" s="45">
        <v>83</v>
      </c>
      <c r="G22" s="10">
        <f>SUM(C22:F22)</f>
        <v>293.5</v>
      </c>
      <c r="H22" s="45">
        <v>109</v>
      </c>
      <c r="I22" s="47">
        <v>8</v>
      </c>
      <c r="J22" s="47">
        <v>15</v>
      </c>
      <c r="K22" s="10">
        <f>SUM(G22:H22)+I22+J22</f>
        <v>425.5</v>
      </c>
      <c r="L22" s="52">
        <v>2</v>
      </c>
    </row>
    <row r="23" spans="1:12" ht="15.75">
      <c r="A23" s="3" t="s">
        <v>166</v>
      </c>
      <c r="B23" s="3" t="s">
        <v>167</v>
      </c>
      <c r="C23" s="49"/>
      <c r="D23" s="49"/>
      <c r="E23" s="45">
        <v>64</v>
      </c>
      <c r="F23" s="45"/>
      <c r="G23" s="10">
        <f>SUM(C23:F23)</f>
        <v>64</v>
      </c>
      <c r="H23" s="45"/>
      <c r="I23" s="47"/>
      <c r="J23" s="47"/>
      <c r="K23" s="10">
        <f>SUM(G23:H23)+I23+J23</f>
        <v>64</v>
      </c>
      <c r="L23" s="52">
        <v>36</v>
      </c>
    </row>
    <row r="24" spans="1:12" ht="15.75">
      <c r="A24" s="1" t="s">
        <v>41</v>
      </c>
      <c r="B24" s="3" t="s">
        <v>168</v>
      </c>
      <c r="C24" s="49">
        <v>84</v>
      </c>
      <c r="D24" s="49">
        <v>25</v>
      </c>
      <c r="E24" s="45">
        <v>70.75</v>
      </c>
      <c r="F24" s="45">
        <v>62</v>
      </c>
      <c r="G24" s="10">
        <f>SUM(C24:F24)</f>
        <v>241.75</v>
      </c>
      <c r="H24" s="45">
        <v>85</v>
      </c>
      <c r="I24" s="47"/>
      <c r="J24" s="47"/>
      <c r="K24" s="10">
        <f>SUM(G24:H24)+I24+J24</f>
        <v>326.75</v>
      </c>
      <c r="L24" s="52">
        <v>6</v>
      </c>
    </row>
    <row r="25" spans="1:12" ht="15.75">
      <c r="A25" s="1" t="s">
        <v>15</v>
      </c>
      <c r="B25" s="1" t="s">
        <v>16</v>
      </c>
      <c r="C25" s="49">
        <v>59</v>
      </c>
      <c r="D25" s="49"/>
      <c r="E25" s="45">
        <v>75.21428571428572</v>
      </c>
      <c r="F25" s="45"/>
      <c r="G25" s="10">
        <f>SUM(C25:F25)</f>
        <v>134.21428571428572</v>
      </c>
      <c r="H25" s="45">
        <v>33</v>
      </c>
      <c r="I25" s="47"/>
      <c r="J25" s="47">
        <v>13</v>
      </c>
      <c r="K25" s="10">
        <f>SUM(G25:H25)+I25+J25</f>
        <v>180.21428571428572</v>
      </c>
      <c r="L25" s="52">
        <v>27</v>
      </c>
    </row>
    <row r="26" spans="1:12" ht="15.75">
      <c r="A26" s="1" t="s">
        <v>11</v>
      </c>
      <c r="B26" s="1" t="s">
        <v>12</v>
      </c>
      <c r="C26" s="49">
        <v>93</v>
      </c>
      <c r="D26" s="49">
        <v>33</v>
      </c>
      <c r="E26" s="45">
        <v>84</v>
      </c>
      <c r="F26" s="45">
        <v>85</v>
      </c>
      <c r="G26" s="10">
        <f>SUM(C26:F26)</f>
        <v>295</v>
      </c>
      <c r="H26" s="45">
        <v>198</v>
      </c>
      <c r="I26" s="47">
        <v>8</v>
      </c>
      <c r="J26" s="47">
        <v>14</v>
      </c>
      <c r="K26" s="10">
        <f>SUM(G26:H26)+I26+J26</f>
        <v>515</v>
      </c>
      <c r="L26" s="52">
        <v>1</v>
      </c>
    </row>
    <row r="27" spans="1:12" ht="15.75">
      <c r="A27" s="1" t="s">
        <v>13</v>
      </c>
      <c r="B27" s="1" t="s">
        <v>113</v>
      </c>
      <c r="C27" s="49">
        <v>48</v>
      </c>
      <c r="D27" s="49">
        <v>17</v>
      </c>
      <c r="E27" s="45">
        <v>75</v>
      </c>
      <c r="F27" s="45">
        <v>48</v>
      </c>
      <c r="G27" s="10">
        <f>SUM(C27:F27)</f>
        <v>188</v>
      </c>
      <c r="H27" s="45">
        <v>13</v>
      </c>
      <c r="I27" s="47"/>
      <c r="J27" s="47">
        <v>13</v>
      </c>
      <c r="K27" s="10">
        <f>SUM(G27:H27)+I27+J27</f>
        <v>214</v>
      </c>
      <c r="L27" s="52">
        <v>22</v>
      </c>
    </row>
    <row r="28" spans="1:12" ht="15.75">
      <c r="A28" s="1" t="s">
        <v>35</v>
      </c>
      <c r="B28" s="1" t="s">
        <v>37</v>
      </c>
      <c r="C28" s="49">
        <v>41</v>
      </c>
      <c r="D28" s="49"/>
      <c r="E28" s="45">
        <v>61.5</v>
      </c>
      <c r="F28" s="45">
        <v>52</v>
      </c>
      <c r="G28" s="10">
        <f>SUM(C28:F28)</f>
        <v>154.5</v>
      </c>
      <c r="H28" s="45"/>
      <c r="I28" s="47"/>
      <c r="J28" s="47">
        <v>13</v>
      </c>
      <c r="K28" s="10">
        <f>SUM(G28:H28)+I28+J28</f>
        <v>167.5</v>
      </c>
      <c r="L28" s="52">
        <v>29</v>
      </c>
    </row>
    <row r="29" spans="1:12" ht="15.75">
      <c r="A29" s="1" t="s">
        <v>28</v>
      </c>
      <c r="B29" s="1" t="s">
        <v>27</v>
      </c>
      <c r="C29" s="49">
        <v>63</v>
      </c>
      <c r="D29" s="49">
        <v>25</v>
      </c>
      <c r="E29" s="45">
        <v>62</v>
      </c>
      <c r="F29" s="45">
        <v>63</v>
      </c>
      <c r="G29" s="10">
        <f>SUM(C29:F29)</f>
        <v>213</v>
      </c>
      <c r="H29" s="45">
        <v>35</v>
      </c>
      <c r="I29" s="47"/>
      <c r="J29" s="47">
        <v>14</v>
      </c>
      <c r="K29" s="10">
        <f>SUM(G29:H29)+I29+J29</f>
        <v>262</v>
      </c>
      <c r="L29" s="52">
        <v>14</v>
      </c>
    </row>
    <row r="30" spans="1:12" ht="15.75">
      <c r="A30" s="1" t="s">
        <v>18</v>
      </c>
      <c r="B30" s="3" t="s">
        <v>169</v>
      </c>
      <c r="C30" s="49">
        <v>44</v>
      </c>
      <c r="D30" s="49">
        <v>30</v>
      </c>
      <c r="E30" s="45">
        <v>84.5</v>
      </c>
      <c r="F30" s="45">
        <v>43</v>
      </c>
      <c r="G30" s="10">
        <f>SUM(C30:F30)</f>
        <v>201.5</v>
      </c>
      <c r="H30" s="45"/>
      <c r="I30" s="47">
        <v>8</v>
      </c>
      <c r="J30" s="47">
        <v>16</v>
      </c>
      <c r="K30" s="10">
        <f>SUM(G30:H30)+I30+J30</f>
        <v>225.5</v>
      </c>
      <c r="L30" s="52">
        <v>19</v>
      </c>
    </row>
    <row r="31" spans="1:12" ht="15.75">
      <c r="A31" s="1" t="s">
        <v>19</v>
      </c>
      <c r="B31" s="1" t="s">
        <v>20</v>
      </c>
      <c r="C31" s="49">
        <v>72</v>
      </c>
      <c r="D31" s="49">
        <v>36</v>
      </c>
      <c r="E31" s="45">
        <v>83.71428571428571</v>
      </c>
      <c r="F31" s="45">
        <v>68</v>
      </c>
      <c r="G31" s="10">
        <f>SUM(C31:F31)</f>
        <v>259.7142857142857</v>
      </c>
      <c r="H31" s="45"/>
      <c r="I31" s="47">
        <v>7</v>
      </c>
      <c r="J31" s="47">
        <v>13</v>
      </c>
      <c r="K31" s="10">
        <f>SUM(G31:H31)+I31+J31</f>
        <v>279.7142857142857</v>
      </c>
      <c r="L31" s="52">
        <v>12</v>
      </c>
    </row>
    <row r="32" spans="1:12" ht="15.75">
      <c r="A32" s="3" t="s">
        <v>170</v>
      </c>
      <c r="B32" s="3" t="s">
        <v>171</v>
      </c>
      <c r="C32" s="49"/>
      <c r="D32" s="49">
        <v>9</v>
      </c>
      <c r="E32" s="45">
        <v>55</v>
      </c>
      <c r="F32" s="45"/>
      <c r="G32" s="10">
        <f>SUM(C32:F32)</f>
        <v>64</v>
      </c>
      <c r="H32" s="45"/>
      <c r="I32" s="47"/>
      <c r="J32" s="47"/>
      <c r="K32" s="10">
        <f>SUM(G32:H32)+I32+J32</f>
        <v>64</v>
      </c>
      <c r="L32" s="52">
        <v>37</v>
      </c>
    </row>
    <row r="33" spans="1:12" ht="15.75">
      <c r="A33" s="1" t="s">
        <v>29</v>
      </c>
      <c r="B33" s="3" t="s">
        <v>172</v>
      </c>
      <c r="C33" s="49">
        <v>76</v>
      </c>
      <c r="D33" s="49">
        <v>21</v>
      </c>
      <c r="E33" s="45">
        <v>72</v>
      </c>
      <c r="F33" s="45">
        <v>67</v>
      </c>
      <c r="G33" s="10">
        <f>SUM(C33:F33)</f>
        <v>236</v>
      </c>
      <c r="H33" s="45">
        <v>150</v>
      </c>
      <c r="I33" s="47"/>
      <c r="J33" s="47">
        <v>20</v>
      </c>
      <c r="K33" s="10">
        <f>SUM(G33:H33)+I33+J33</f>
        <v>406</v>
      </c>
      <c r="L33" s="52">
        <v>3</v>
      </c>
    </row>
    <row r="34" spans="1:12" ht="15.75">
      <c r="A34" s="1" t="s">
        <v>14</v>
      </c>
      <c r="B34" s="3" t="s">
        <v>173</v>
      </c>
      <c r="C34" s="49">
        <v>41</v>
      </c>
      <c r="D34" s="49">
        <v>30</v>
      </c>
      <c r="E34" s="45">
        <v>62</v>
      </c>
      <c r="F34" s="45">
        <v>47</v>
      </c>
      <c r="G34" s="10">
        <f>SUM(C34:F34)</f>
        <v>180</v>
      </c>
      <c r="H34" s="45"/>
      <c r="I34" s="47">
        <v>3</v>
      </c>
      <c r="J34" s="47"/>
      <c r="K34" s="10">
        <f>SUM(G34:H34)+I34+J34</f>
        <v>183</v>
      </c>
      <c r="L34" s="52">
        <v>25</v>
      </c>
    </row>
    <row r="35" spans="1:12" ht="15.75">
      <c r="A35" s="3" t="s">
        <v>174</v>
      </c>
      <c r="B35" s="3" t="s">
        <v>159</v>
      </c>
      <c r="C35" s="49"/>
      <c r="D35" s="49"/>
      <c r="E35" s="45">
        <v>67.85714285714286</v>
      </c>
      <c r="F35" s="45"/>
      <c r="G35" s="10">
        <f>SUM(C35:F35)</f>
        <v>67.85714285714286</v>
      </c>
      <c r="H35" s="45"/>
      <c r="I35" s="47"/>
      <c r="J35" s="47"/>
      <c r="K35" s="10">
        <f>SUM(G35:H35)+I35+J35</f>
        <v>67.85714285714286</v>
      </c>
      <c r="L35" s="52">
        <v>34</v>
      </c>
    </row>
    <row r="36" spans="1:12" ht="15.75">
      <c r="A36" s="1" t="s">
        <v>7</v>
      </c>
      <c r="B36" s="1" t="s">
        <v>8</v>
      </c>
      <c r="C36" s="49">
        <v>69</v>
      </c>
      <c r="D36" s="49">
        <v>34</v>
      </c>
      <c r="E36" s="45">
        <v>85.25</v>
      </c>
      <c r="F36" s="45">
        <v>79</v>
      </c>
      <c r="G36" s="10">
        <f>SUM(C36:F36)</f>
        <v>267.25</v>
      </c>
      <c r="H36" s="45">
        <v>37</v>
      </c>
      <c r="I36" s="47">
        <v>7</v>
      </c>
      <c r="J36" s="47">
        <v>16</v>
      </c>
      <c r="K36" s="10">
        <f>SUM(G36:H36)+I36+J36</f>
        <v>327.25</v>
      </c>
      <c r="L36" s="52">
        <v>5</v>
      </c>
    </row>
    <row r="37" spans="1:12" ht="15.75">
      <c r="A37" s="3" t="s">
        <v>175</v>
      </c>
      <c r="B37" s="3" t="s">
        <v>176</v>
      </c>
      <c r="C37" s="49"/>
      <c r="D37" s="49">
        <v>36</v>
      </c>
      <c r="E37" s="45">
        <v>61.285714285714285</v>
      </c>
      <c r="F37" s="45">
        <v>85</v>
      </c>
      <c r="G37" s="10">
        <f>SUM(C37:F37)</f>
        <v>182.28571428571428</v>
      </c>
      <c r="H37" s="45"/>
      <c r="I37" s="47"/>
      <c r="J37" s="47"/>
      <c r="K37" s="10">
        <f>SUM(G37:H37)+I37+J37</f>
        <v>182.28571428571428</v>
      </c>
      <c r="L37" s="52">
        <v>26</v>
      </c>
    </row>
    <row r="38" spans="1:12" ht="15.75">
      <c r="A38" s="1" t="s">
        <v>44</v>
      </c>
      <c r="B38" s="1" t="s">
        <v>45</v>
      </c>
      <c r="C38" s="49">
        <v>69</v>
      </c>
      <c r="D38" s="49">
        <v>39</v>
      </c>
      <c r="E38" s="45">
        <v>65.83333333333334</v>
      </c>
      <c r="F38" s="45"/>
      <c r="G38" s="10">
        <f>SUM(C38:F38)</f>
        <v>173.83333333333334</v>
      </c>
      <c r="H38" s="45"/>
      <c r="I38" s="47"/>
      <c r="J38" s="47"/>
      <c r="K38" s="10">
        <f>SUM(G38:H38)+I38+J38</f>
        <v>173.83333333333334</v>
      </c>
      <c r="L38" s="52">
        <v>28</v>
      </c>
    </row>
    <row r="39" spans="1:12" ht="15.75">
      <c r="A39" s="1" t="s">
        <v>9</v>
      </c>
      <c r="B39" s="1" t="s">
        <v>111</v>
      </c>
      <c r="C39" s="49">
        <v>46</v>
      </c>
      <c r="D39" s="49">
        <v>30</v>
      </c>
      <c r="E39" s="45">
        <v>65.75</v>
      </c>
      <c r="F39" s="45">
        <v>48</v>
      </c>
      <c r="G39" s="10">
        <f>SUM(C39:F39)</f>
        <v>189.75</v>
      </c>
      <c r="H39" s="45"/>
      <c r="I39" s="47"/>
      <c r="J39" s="47"/>
      <c r="K39" s="10">
        <f>SUM(G39:H39)+I39+J39</f>
        <v>189.75</v>
      </c>
      <c r="L39" s="52">
        <v>24</v>
      </c>
    </row>
    <row r="40" ht="15">
      <c r="K40" s="12"/>
    </row>
    <row r="41" spans="1:11" ht="15">
      <c r="A41" s="50" t="s">
        <v>342</v>
      </c>
      <c r="K41" s="12"/>
    </row>
    <row r="42" spans="1:11" ht="15">
      <c r="A42" s="1" t="s">
        <v>11</v>
      </c>
      <c r="B42" s="1" t="s">
        <v>12</v>
      </c>
      <c r="K42" s="12"/>
    </row>
    <row r="43" spans="1:2" ht="15">
      <c r="A43" s="1" t="s">
        <v>49</v>
      </c>
      <c r="B43" s="1" t="s">
        <v>50</v>
      </c>
    </row>
    <row r="44" spans="1:2" ht="15">
      <c r="A44" s="1" t="s">
        <v>29</v>
      </c>
      <c r="B44" s="3" t="s">
        <v>172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ДПОС "Центр медиаобразования"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yvv</dc:creator>
  <cp:keywords/>
  <dc:description/>
  <cp:lastModifiedBy>teg</cp:lastModifiedBy>
  <cp:lastPrinted>2009-12-24T06:56:16Z</cp:lastPrinted>
  <dcterms:created xsi:type="dcterms:W3CDTF">2008-11-18T12:08:05Z</dcterms:created>
  <dcterms:modified xsi:type="dcterms:W3CDTF">2010-02-02T10:11:50Z</dcterms:modified>
  <cp:category/>
  <cp:version/>
  <cp:contentType/>
  <cp:contentStatus/>
</cp:coreProperties>
</file>