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95" windowHeight="8160" activeTab="0"/>
  </bookViews>
  <sheets>
    <sheet name="Тест" sheetId="1" r:id="rId1"/>
    <sheet name="Обработка" sheetId="2" state="hidden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<sst xmlns="http://schemas.openxmlformats.org/spreadsheetml/2006/main" count="117" uniqueCount="77">
  <si>
    <t>№</t>
  </si>
  <si>
    <t>Вопросы</t>
  </si>
  <si>
    <t>В каком из древних государств риторика считалась царицей всех наук?</t>
  </si>
  <si>
    <t>Кого считают основоположником теории риторической науки?</t>
  </si>
  <si>
    <t>Назовите имя автора первого русского учебника по риторике</t>
  </si>
  <si>
    <t>Кому из античных риторов принадлежит мнение о том, что оратор должен четко определить предмет речи, познать о нем истину, познать души людей, для которых предназначена речь?</t>
  </si>
  <si>
    <t>К какому роду красноречия относится юбилейная речь?</t>
  </si>
  <si>
    <t>Какие из перечисленных источников  являются 
достоверными, и факты из них корректно 
использовать в речевом сообщении?</t>
  </si>
  <si>
    <t>В каком из типов речей излагаются события, 
развиваются действия, есть сюжет, персонажи, 
диалоги?</t>
  </si>
  <si>
    <t>Найдите лишнюю фамилию в перечне ораторов, 
представляющих академическое красноречие в России</t>
  </si>
  <si>
    <t>К какому роду красноречия относятся выступления
А. Ф. Кони, В.Д Спасовича, Ф. Н. Плевако?</t>
  </si>
  <si>
    <t>В каком из выступлений факты играют важнейшую роль?</t>
  </si>
  <si>
    <t>Кому принадлежат следующие строки: «Достоинство стиля заключается в ясности: доказательством этого служит то, что раз речь не ясна, она не достигает своей цели»?</t>
  </si>
  <si>
    <t>В каком разделе риторики даются практические советы 
по сбору материала?</t>
  </si>
  <si>
    <t>В каком разделе риторики изучаются стилистические 
ресурсы языка?</t>
  </si>
  <si>
    <t>Назовите избыточный элемент в классификации видов
спора</t>
  </si>
  <si>
    <t>Кто из ораторов выделил 3 основных элемента, базовых 
для любой формы речевого сообщения: этос, пафос и 
логос?</t>
  </si>
  <si>
    <t>Ответы</t>
  </si>
  <si>
    <t>Египет</t>
  </si>
  <si>
    <t>Рим</t>
  </si>
  <si>
    <t>Греция</t>
  </si>
  <si>
    <t>Ассирия</t>
  </si>
  <si>
    <t>Аристотель</t>
  </si>
  <si>
    <t>Горгий</t>
  </si>
  <si>
    <t>Платон</t>
  </si>
  <si>
    <t>Сократ</t>
  </si>
  <si>
    <t>И.С.Рижский</t>
  </si>
  <si>
    <t>М.В.Ломоносов</t>
  </si>
  <si>
    <t>А.Ф. Мерзляков</t>
  </si>
  <si>
    <t>М.М.Сперанский</t>
  </si>
  <si>
    <t>Демосфен</t>
  </si>
  <si>
    <t>Цицерон</t>
  </si>
  <si>
    <t>Лисию</t>
  </si>
  <si>
    <t>Цицерону</t>
  </si>
  <si>
    <t>Сократу</t>
  </si>
  <si>
    <t>Аристотелю</t>
  </si>
  <si>
    <t xml:space="preserve">социально-политическому </t>
  </si>
  <si>
    <t>академическому</t>
  </si>
  <si>
    <t xml:space="preserve">социально-бытовому </t>
  </si>
  <si>
    <t>духовному</t>
  </si>
  <si>
    <t>интуиция</t>
  </si>
  <si>
    <t>частная переписка</t>
  </si>
  <si>
    <t>описание</t>
  </si>
  <si>
    <t>повествование</t>
  </si>
  <si>
    <t>рассуждение</t>
  </si>
  <si>
    <t>во всех предыдущих вариантах</t>
  </si>
  <si>
    <t>Т. Н. Грановский</t>
  </si>
  <si>
    <t xml:space="preserve">Д. И. Менделеев </t>
  </si>
  <si>
    <t xml:space="preserve">А. В. Луначарский </t>
  </si>
  <si>
    <t>П. Ф. Лесгафт</t>
  </si>
  <si>
    <t>социально-политическое красноречие</t>
  </si>
  <si>
    <t>судебное красноречие</t>
  </si>
  <si>
    <t>академическое красноречие</t>
  </si>
  <si>
    <t>духовное красноречие</t>
  </si>
  <si>
    <t>Как устроить домашний уют?</t>
  </si>
  <si>
    <t>Серебряный век русской поэзии</t>
  </si>
  <si>
    <t>Что случилось с динозавром?</t>
  </si>
  <si>
    <t>элокуция</t>
  </si>
  <si>
    <t>меморио</t>
  </si>
  <si>
    <t>диспозиция</t>
  </si>
  <si>
    <t>инвенция</t>
  </si>
  <si>
    <t>акцио</t>
  </si>
  <si>
    <t>дискуссия</t>
  </si>
  <si>
    <t>дебаты</t>
  </si>
  <si>
    <t>полемика</t>
  </si>
  <si>
    <t>круглый стол</t>
  </si>
  <si>
    <t>Продик</t>
  </si>
  <si>
    <t>печатное слово: книги, журналы,
справочники, словари и др</t>
  </si>
  <si>
    <t xml:space="preserve">информационные системы типа 
Интернет </t>
  </si>
  <si>
    <t>Мое отношение к детективной 
литературе</t>
  </si>
  <si>
    <t>Выбранный вариант</t>
  </si>
  <si>
    <t>Ответ</t>
  </si>
  <si>
    <t>Ваши баллы</t>
  </si>
  <si>
    <t>Ваша оценка</t>
  </si>
  <si>
    <t>Столбец1</t>
  </si>
  <si>
    <t>Столбец2</t>
  </si>
  <si>
    <t>Столбец3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</si>
</sst>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Georgia"/>
      <family val="2"/>
    </font>
    <font>
      <sz val="11"/>
      <color indexed="8"/>
      <name val="Georgia"/>
      <family val="2"/>
    </font>
    <font>
      <sz val="11"/>
      <color indexed="8"/>
      <name val="Times New Roman"/>
      <family val="1"/>
    </font>
    <font>
      <b/>
      <sz val="18"/>
      <color indexed="21"/>
      <name val="Trebuchet MS"/>
      <family val="2"/>
    </font>
    <font>
      <b/>
      <sz val="15"/>
      <color indexed="21"/>
      <name val="Georgia"/>
      <family val="2"/>
    </font>
    <font>
      <b/>
      <sz val="13"/>
      <color indexed="21"/>
      <name val="Georgia"/>
      <family val="2"/>
    </font>
    <font>
      <b/>
      <sz val="11"/>
      <color indexed="21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b/>
      <sz val="11"/>
      <color indexed="8"/>
      <name val="Georgia"/>
      <family val="2"/>
    </font>
    <font>
      <sz val="11"/>
      <color indexed="9"/>
      <name val="Georgia"/>
      <family val="2"/>
    </font>
    <font>
      <sz val="8"/>
      <name val="Tahoma"/>
      <family val="2"/>
    </font>
    <font>
      <sz val="11"/>
      <color theme="0"/>
      <name val="Georgia"/>
      <family val="2"/>
    </font>
    <font>
      <sz val="11"/>
      <color rgb="FF3F3F76"/>
      <name val="Georgia"/>
      <family val="2"/>
    </font>
    <font>
      <b/>
      <sz val="11"/>
      <color rgb="FF3F3F3F"/>
      <name val="Georgia"/>
      <family val="2"/>
    </font>
    <font>
      <b/>
      <sz val="11"/>
      <color rgb="FFFA7D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b/>
      <sz val="11"/>
      <color theme="1"/>
      <name val="Georgia"/>
      <family val="2"/>
    </font>
    <font>
      <b/>
      <sz val="11"/>
      <color theme="0"/>
      <name val="Georgia"/>
      <family val="2"/>
    </font>
    <font>
      <b/>
      <sz val="18"/>
      <color theme="3"/>
      <name val="Trebuchet MS"/>
      <family val="2"/>
    </font>
    <font>
      <sz val="11"/>
      <color rgb="FF9C6500"/>
      <name val="Georgia"/>
      <family val="2"/>
    </font>
    <font>
      <sz val="11"/>
      <color rgb="FF9C0006"/>
      <name val="Georgia"/>
      <family val="2"/>
    </font>
    <font>
      <i/>
      <sz val="11"/>
      <color rgb="FF7F7F7F"/>
      <name val="Georgia"/>
      <family val="2"/>
    </font>
    <font>
      <sz val="11"/>
      <color rgb="FFFA7D00"/>
      <name val="Georgia"/>
      <family val="2"/>
    </font>
    <font>
      <sz val="11"/>
      <color rgb="FFFF0000"/>
      <name val="Georgia"/>
      <family val="2"/>
    </font>
    <font>
      <sz val="11"/>
      <color rgb="FF006100"/>
      <name val="Georgia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 textRotation="15"/>
    </xf>
    <xf numFmtId="0" fontId="0" fillId="36" borderId="0" xfId="0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G16" totalsRowShown="0">
  <autoFilter ref="A1:G16"/>
  <tableColumns count="7">
    <tableColumn id="1" name="№"/>
    <tableColumn id="2" name="Вопросы"/>
    <tableColumn id="3" name="Ответы"/>
    <tableColumn id="4" name="Столбец1"/>
    <tableColumn id="5" name="Столбец2"/>
    <tableColumn id="6" name="Столбец3"/>
    <tableColumn id="7" name="Выбранный вариант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2" tint="-0.4999699890613556"/>
  </sheetPr>
  <dimension ref="A1:G16"/>
  <sheetViews>
    <sheetView tabSelected="1" zoomScalePageLayoutView="0" workbookViewId="0" topLeftCell="A1">
      <pane ySplit="1" topLeftCell="A4" activePane="bottomLeft" state="frozen"/>
      <selection pane="topLeft" activeCell="A1" sqref="A1"/>
      <selection pane="bottomLeft" activeCell="B11" sqref="B11"/>
    </sheetView>
  </sheetViews>
  <sheetFormatPr defaultColWidth="8.88671875" defaultRowHeight="30" customHeight="1"/>
  <cols>
    <col min="1" max="1" width="5.4453125" style="0" customWidth="1"/>
    <col min="2" max="2" width="53.77734375" style="0" customWidth="1"/>
    <col min="3" max="6" width="30.77734375" style="0" hidden="1" customWidth="1"/>
    <col min="7" max="7" width="60.5546875" style="4" customWidth="1"/>
  </cols>
  <sheetData>
    <row r="1" spans="1:7" ht="30" customHeight="1">
      <c r="A1" s="5" t="s">
        <v>0</v>
      </c>
      <c r="B1" s="4" t="s">
        <v>1</v>
      </c>
      <c r="C1" s="4" t="s">
        <v>17</v>
      </c>
      <c r="D1" s="4" t="s">
        <v>74</v>
      </c>
      <c r="E1" s="4" t="s">
        <v>75</v>
      </c>
      <c r="F1" s="4" t="s">
        <v>76</v>
      </c>
      <c r="G1" s="4" t="s">
        <v>70</v>
      </c>
    </row>
    <row r="2" spans="1:7" ht="30" customHeight="1">
      <c r="A2" s="3">
        <v>1</v>
      </c>
      <c r="B2" s="2" t="s">
        <v>2</v>
      </c>
      <c r="C2" s="6" t="s">
        <v>18</v>
      </c>
      <c r="D2" s="6" t="s">
        <v>19</v>
      </c>
      <c r="E2" s="6" t="s">
        <v>20</v>
      </c>
      <c r="F2" s="6" t="s">
        <v>21</v>
      </c>
      <c r="G2" s="4" t="s">
        <v>21</v>
      </c>
    </row>
    <row r="3" spans="1:7" ht="30" customHeight="1">
      <c r="A3" s="3">
        <v>2</v>
      </c>
      <c r="B3" s="2" t="s">
        <v>3</v>
      </c>
      <c r="C3" s="6" t="s">
        <v>22</v>
      </c>
      <c r="D3" s="6" t="s">
        <v>23</v>
      </c>
      <c r="E3" s="6" t="s">
        <v>24</v>
      </c>
      <c r="F3" s="6" t="s">
        <v>25</v>
      </c>
      <c r="G3" s="4" t="s">
        <v>24</v>
      </c>
    </row>
    <row r="4" spans="1:7" ht="30" customHeight="1">
      <c r="A4" s="3">
        <v>3</v>
      </c>
      <c r="B4" s="2" t="s">
        <v>4</v>
      </c>
      <c r="C4" s="6" t="s">
        <v>26</v>
      </c>
      <c r="D4" s="6" t="s">
        <v>27</v>
      </c>
      <c r="E4" s="6" t="s">
        <v>28</v>
      </c>
      <c r="F4" s="6" t="s">
        <v>29</v>
      </c>
      <c r="G4" s="4" t="s">
        <v>28</v>
      </c>
    </row>
    <row r="5" spans="1:7" ht="64.5" customHeight="1">
      <c r="A5" s="3">
        <v>4</v>
      </c>
      <c r="B5" s="2" t="s">
        <v>5</v>
      </c>
      <c r="C5" s="6" t="s">
        <v>24</v>
      </c>
      <c r="D5" s="6" t="s">
        <v>22</v>
      </c>
      <c r="E5" s="6" t="s">
        <v>30</v>
      </c>
      <c r="F5" s="6" t="s">
        <v>31</v>
      </c>
      <c r="G5" s="4" t="s">
        <v>30</v>
      </c>
    </row>
    <row r="6" spans="1:7" ht="61.5" customHeight="1">
      <c r="A6" s="3">
        <v>5</v>
      </c>
      <c r="B6" s="2" t="s">
        <v>12</v>
      </c>
      <c r="C6" s="6" t="s">
        <v>32</v>
      </c>
      <c r="D6" s="6" t="s">
        <v>33</v>
      </c>
      <c r="E6" s="6" t="s">
        <v>34</v>
      </c>
      <c r="F6" s="6" t="s">
        <v>35</v>
      </c>
      <c r="G6" s="4" t="s">
        <v>32</v>
      </c>
    </row>
    <row r="7" spans="1:7" ht="22.5" customHeight="1">
      <c r="A7" s="3">
        <v>6</v>
      </c>
      <c r="B7" s="2" t="s">
        <v>6</v>
      </c>
      <c r="C7" s="6" t="s">
        <v>36</v>
      </c>
      <c r="D7" s="6" t="s">
        <v>37</v>
      </c>
      <c r="E7" s="6" t="s">
        <v>38</v>
      </c>
      <c r="F7" s="6" t="s">
        <v>39</v>
      </c>
      <c r="G7" s="4" t="s">
        <v>38</v>
      </c>
    </row>
    <row r="8" spans="1:7" ht="45.75" customHeight="1">
      <c r="A8" s="3">
        <v>7</v>
      </c>
      <c r="B8" s="2" t="s">
        <v>7</v>
      </c>
      <c r="C8" s="7" t="s">
        <v>67</v>
      </c>
      <c r="D8" s="7" t="s">
        <v>68</v>
      </c>
      <c r="E8" s="6" t="s">
        <v>40</v>
      </c>
      <c r="F8" s="6" t="s">
        <v>41</v>
      </c>
      <c r="G8" s="7" t="s">
        <v>67</v>
      </c>
    </row>
    <row r="9" spans="1:7" ht="46.5" customHeight="1">
      <c r="A9" s="3">
        <v>8</v>
      </c>
      <c r="B9" s="2" t="s">
        <v>8</v>
      </c>
      <c r="C9" s="6" t="s">
        <v>42</v>
      </c>
      <c r="D9" s="6" t="s">
        <v>43</v>
      </c>
      <c r="E9" s="6" t="s">
        <v>44</v>
      </c>
      <c r="F9" s="6" t="s">
        <v>45</v>
      </c>
      <c r="G9" s="4" t="s">
        <v>42</v>
      </c>
    </row>
    <row r="10" spans="1:7" ht="30" customHeight="1">
      <c r="A10" s="3">
        <v>9</v>
      </c>
      <c r="B10" s="2" t="s">
        <v>9</v>
      </c>
      <c r="C10" s="6" t="s">
        <v>46</v>
      </c>
      <c r="D10" s="6" t="s">
        <v>47</v>
      </c>
      <c r="E10" s="6" t="s">
        <v>48</v>
      </c>
      <c r="F10" s="6" t="s">
        <v>49</v>
      </c>
      <c r="G10" s="4" t="s">
        <v>48</v>
      </c>
    </row>
    <row r="11" spans="1:7" ht="30" customHeight="1">
      <c r="A11" s="3">
        <v>10</v>
      </c>
      <c r="B11" s="2" t="s">
        <v>10</v>
      </c>
      <c r="C11" s="6" t="s">
        <v>50</v>
      </c>
      <c r="D11" s="6" t="s">
        <v>51</v>
      </c>
      <c r="E11" s="6" t="s">
        <v>52</v>
      </c>
      <c r="F11" s="6" t="s">
        <v>53</v>
      </c>
      <c r="G11" s="4" t="s">
        <v>51</v>
      </c>
    </row>
    <row r="12" spans="1:7" ht="21" customHeight="1">
      <c r="A12" s="3">
        <v>11</v>
      </c>
      <c r="B12" s="1" t="s">
        <v>11</v>
      </c>
      <c r="C12" s="6" t="s">
        <v>54</v>
      </c>
      <c r="D12" s="6" t="s">
        <v>55</v>
      </c>
      <c r="E12" s="6" t="s">
        <v>56</v>
      </c>
      <c r="F12" s="7" t="s">
        <v>69</v>
      </c>
      <c r="G12" s="4" t="s">
        <v>55</v>
      </c>
    </row>
    <row r="13" spans="1:7" ht="30" customHeight="1">
      <c r="A13" s="3">
        <v>12</v>
      </c>
      <c r="B13" s="2" t="s">
        <v>13</v>
      </c>
      <c r="C13" s="6" t="s">
        <v>57</v>
      </c>
      <c r="D13" s="6" t="s">
        <v>58</v>
      </c>
      <c r="E13" s="6" t="s">
        <v>59</v>
      </c>
      <c r="F13" s="6" t="s">
        <v>60</v>
      </c>
      <c r="G13" s="4" t="s">
        <v>60</v>
      </c>
    </row>
    <row r="14" spans="1:7" ht="30" customHeight="1">
      <c r="A14" s="3">
        <v>13</v>
      </c>
      <c r="B14" s="2" t="s">
        <v>14</v>
      </c>
      <c r="C14" s="6" t="s">
        <v>61</v>
      </c>
      <c r="D14" s="6" t="s">
        <v>60</v>
      </c>
      <c r="E14" s="6" t="s">
        <v>59</v>
      </c>
      <c r="F14" s="6" t="s">
        <v>57</v>
      </c>
      <c r="G14" s="4" t="s">
        <v>57</v>
      </c>
    </row>
    <row r="15" spans="1:7" ht="30" customHeight="1">
      <c r="A15" s="3">
        <v>14</v>
      </c>
      <c r="B15" s="2" t="s">
        <v>15</v>
      </c>
      <c r="C15" s="6" t="s">
        <v>62</v>
      </c>
      <c r="D15" s="6" t="s">
        <v>63</v>
      </c>
      <c r="E15" s="6" t="s">
        <v>64</v>
      </c>
      <c r="F15" s="6" t="s">
        <v>65</v>
      </c>
      <c r="G15" s="4" t="s">
        <v>63</v>
      </c>
    </row>
    <row r="16" spans="1:7" ht="46.5" customHeight="1">
      <c r="A16" s="3">
        <v>15</v>
      </c>
      <c r="B16" s="2" t="s">
        <v>16</v>
      </c>
      <c r="C16" s="6" t="s">
        <v>24</v>
      </c>
      <c r="D16" s="6" t="s">
        <v>66</v>
      </c>
      <c r="E16" s="6" t="s">
        <v>30</v>
      </c>
      <c r="F16" s="6" t="s">
        <v>22</v>
      </c>
      <c r="G16" s="4" t="s">
        <v>22</v>
      </c>
    </row>
  </sheetData>
  <sheetProtection/>
  <dataValidations count="5">
    <dataValidation type="list" allowBlank="1" showInputMessage="1" showErrorMessage="1" sqref="G3">
      <formula1>$C$3:$F$3</formula1>
    </dataValidation>
    <dataValidation type="list" allowBlank="1" showInputMessage="1" showErrorMessage="1" sqref="G4">
      <formula1>$C$4:$F$4</formula1>
    </dataValidation>
    <dataValidation type="list" allowBlank="1" showInputMessage="1" showErrorMessage="1" sqref="G5:G16">
      <formula1>$C5:$F5</formula1>
    </dataValidation>
    <dataValidation type="list" showInputMessage="1" showErrorMessage="1" sqref="G2">
      <formula1>$C$2:$F$2</formula1>
    </dataValidation>
    <dataValidation type="list" allowBlank="1" showInputMessage="1" showErrorMessage="1" sqref="C2">
      <formula1>$C$2:$F$2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G8" sqref="G8"/>
    </sheetView>
  </sheetViews>
  <sheetFormatPr defaultColWidth="8.88671875" defaultRowHeight="14.25"/>
  <cols>
    <col min="1" max="1" width="6.6640625" style="0" customWidth="1"/>
    <col min="2" max="2" width="52.6640625" style="0" customWidth="1"/>
    <col min="3" max="3" width="18.10546875" style="0" customWidth="1"/>
  </cols>
  <sheetData>
    <row r="1" spans="1:3" ht="30" customHeight="1">
      <c r="A1" s="8" t="s">
        <v>0</v>
      </c>
      <c r="B1" s="9" t="s">
        <v>1</v>
      </c>
      <c r="C1" s="9" t="s">
        <v>71</v>
      </c>
    </row>
    <row r="2" spans="1:3" ht="30" customHeight="1">
      <c r="A2" s="3">
        <v>1</v>
      </c>
      <c r="B2" s="2" t="s">
        <v>2</v>
      </c>
      <c r="C2">
        <f>IF(Тест!G2="Греция",1,0)</f>
        <v>0</v>
      </c>
    </row>
    <row r="3" spans="1:3" ht="30" customHeight="1">
      <c r="A3" s="3">
        <v>2</v>
      </c>
      <c r="B3" s="2" t="s">
        <v>3</v>
      </c>
      <c r="C3">
        <f>IF(Тест!G3="Горгий",1,0)</f>
        <v>0</v>
      </c>
    </row>
    <row r="4" spans="1:3" ht="30" customHeight="1">
      <c r="A4" s="3">
        <v>3</v>
      </c>
      <c r="B4" s="2" t="s">
        <v>4</v>
      </c>
      <c r="C4">
        <f>IF(Тест!G4="М.В.Ломоносов",1,0)</f>
        <v>0</v>
      </c>
    </row>
    <row r="5" spans="1:3" ht="45.75" customHeight="1">
      <c r="A5" s="3">
        <v>4</v>
      </c>
      <c r="B5" s="2" t="s">
        <v>5</v>
      </c>
      <c r="C5">
        <f>IF(Тест!G5="Демосфен",1,0)</f>
        <v>1</v>
      </c>
    </row>
    <row r="6" spans="1:3" ht="57" customHeight="1">
      <c r="A6" s="3">
        <v>5</v>
      </c>
      <c r="B6" s="2" t="s">
        <v>12</v>
      </c>
      <c r="C6">
        <f>IF(Тест!G6="Аристотелю",1,0)</f>
        <v>0</v>
      </c>
    </row>
    <row r="7" spans="1:3" ht="21.75" customHeight="1">
      <c r="A7" s="3">
        <v>6</v>
      </c>
      <c r="B7" s="2" t="s">
        <v>6</v>
      </c>
      <c r="C7">
        <f>IF(Тест!G7="социально-бытовому ",1,0)</f>
        <v>1</v>
      </c>
    </row>
    <row r="8" spans="1:3" ht="45" customHeight="1">
      <c r="A8" s="3">
        <v>7</v>
      </c>
      <c r="B8" s="2" t="s">
        <v>7</v>
      </c>
      <c r="C8">
        <f>IF(Тест!G8="печатное слово: книги, журналы,
справочники, словари и др",1,0)</f>
        <v>1</v>
      </c>
    </row>
    <row r="9" spans="1:3" ht="48" customHeight="1">
      <c r="A9" s="3">
        <v>8</v>
      </c>
      <c r="B9" s="2" t="s">
        <v>8</v>
      </c>
      <c r="C9">
        <f>IF(Тест!G9="повествование",1,0)</f>
        <v>0</v>
      </c>
    </row>
    <row r="10" spans="1:3" ht="30" customHeight="1">
      <c r="A10" s="3">
        <v>9</v>
      </c>
      <c r="B10" s="2" t="s">
        <v>9</v>
      </c>
      <c r="C10">
        <f>IF(Тест!G10="А. В. Луначарский ",1,0)</f>
        <v>1</v>
      </c>
    </row>
    <row r="11" spans="1:3" ht="30" customHeight="1">
      <c r="A11" s="3">
        <v>10</v>
      </c>
      <c r="B11" s="2" t="s">
        <v>10</v>
      </c>
      <c r="C11">
        <f>IF(Тест!G11="судебное красноречие",1,0)</f>
        <v>1</v>
      </c>
    </row>
    <row r="12" spans="1:3" ht="19.5" customHeight="1">
      <c r="A12" s="3">
        <v>11</v>
      </c>
      <c r="B12" s="1" t="s">
        <v>11</v>
      </c>
      <c r="C12">
        <f>IF(Тест!G12="Что случилось с динозавром?",1,0)</f>
        <v>0</v>
      </c>
    </row>
    <row r="13" spans="1:3" ht="30" customHeight="1">
      <c r="A13" s="3">
        <v>12</v>
      </c>
      <c r="B13" s="2" t="s">
        <v>13</v>
      </c>
      <c r="C13">
        <f>IF(Тест!G13="Инвенция",1,0)</f>
        <v>1</v>
      </c>
    </row>
    <row r="14" spans="1:3" ht="30" customHeight="1">
      <c r="A14" s="3">
        <v>13</v>
      </c>
      <c r="B14" s="2" t="s">
        <v>14</v>
      </c>
      <c r="C14">
        <f>IF(Тест!G14="Элокуция",1,0)</f>
        <v>1</v>
      </c>
    </row>
    <row r="15" spans="1:3" ht="30" customHeight="1">
      <c r="A15" s="3">
        <v>14</v>
      </c>
      <c r="B15" s="2" t="s">
        <v>15</v>
      </c>
      <c r="C15">
        <f>IF(Тест!G15="Круглый стол",1,0)</f>
        <v>0</v>
      </c>
    </row>
    <row r="16" spans="1:3" ht="45" customHeight="1">
      <c r="A16" s="3">
        <v>15</v>
      </c>
      <c r="B16" s="2" t="s">
        <v>16</v>
      </c>
      <c r="C16">
        <f>IF(Тест!G16="Аристотель",1,0)</f>
        <v>1</v>
      </c>
    </row>
  </sheetData>
  <sheetProtection password="C633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6:J11"/>
  <sheetViews>
    <sheetView workbookViewId="0" topLeftCell="A1">
      <selection activeCell="F8" sqref="F8"/>
    </sheetView>
  </sheetViews>
  <sheetFormatPr defaultColWidth="8.88671875" defaultRowHeight="14.25"/>
  <cols>
    <col min="1" max="1" width="8.5546875" style="10" customWidth="1"/>
    <col min="2" max="2" width="8.88671875" style="10" customWidth="1"/>
    <col min="3" max="3" width="13.6640625" style="10" customWidth="1"/>
    <col min="4" max="16384" width="8.88671875" style="10" customWidth="1"/>
  </cols>
  <sheetData>
    <row r="6" spans="3:4" ht="14.25">
      <c r="C6" s="11" t="s">
        <v>72</v>
      </c>
      <c r="D6" s="11">
        <f>SUM(Обработка!C2:C16)</f>
        <v>8</v>
      </c>
    </row>
    <row r="7" spans="3:4" ht="14.25">
      <c r="C7" s="11" t="s">
        <v>73</v>
      </c>
      <c r="D7" s="11">
        <f>IF(D6&lt;=4,2,IF(D6&lt;10,3,IF(D6&lt;15,4,5)))</f>
        <v>3</v>
      </c>
    </row>
    <row r="8" spans="1:10" ht="15" customHeight="1">
      <c r="A8" s="12"/>
      <c r="B8" s="12"/>
      <c r="C8" s="13"/>
      <c r="D8" s="13"/>
      <c r="E8" s="13"/>
      <c r="F8" s="13"/>
      <c r="G8" s="13"/>
      <c r="H8" s="13"/>
      <c r="I8" s="13"/>
      <c r="J8" s="13"/>
    </row>
    <row r="9" spans="1:10" ht="14.25">
      <c r="A9" s="12"/>
      <c r="B9" s="12"/>
      <c r="C9" s="13"/>
      <c r="D9" s="13"/>
      <c r="E9" s="13"/>
      <c r="F9" s="13"/>
      <c r="G9" s="13"/>
      <c r="H9" s="13"/>
      <c r="I9" s="13"/>
      <c r="J9" s="13"/>
    </row>
    <row r="10" spans="1:10" ht="14.25">
      <c r="A10" s="12"/>
      <c r="B10" s="12"/>
      <c r="C10" s="13"/>
      <c r="D10" s="13"/>
      <c r="E10" s="13"/>
      <c r="F10" s="13"/>
      <c r="G10" s="13"/>
      <c r="H10" s="13"/>
      <c r="I10" s="13"/>
      <c r="J10" s="13"/>
    </row>
    <row r="11" spans="1:10" ht="14.25">
      <c r="A11" s="12"/>
      <c r="B11" s="12"/>
      <c r="C11" s="13"/>
      <c r="D11" s="13"/>
      <c r="E11" s="13"/>
      <c r="F11" s="13"/>
      <c r="G11" s="13"/>
      <c r="H11" s="13"/>
      <c r="I11" s="13"/>
      <c r="J1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Дитя))))</dc:creator>
  <cp:keywords/>
  <dc:description/>
  <cp:lastModifiedBy>Дитя))))</cp:lastModifiedBy>
  <dcterms:created xsi:type="dcterms:W3CDTF">2009-11-19T16:22:01Z</dcterms:created>
  <dcterms:modified xsi:type="dcterms:W3CDTF">2009-11-22T13:48:46Z</dcterms:modified>
  <cp:category/>
  <cp:version/>
  <cp:contentType/>
  <cp:contentStatus/>
</cp:coreProperties>
</file>