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ИТОГИ" sheetId="1" r:id="rId1"/>
    <sheet name="баллы блиц свод итог" sheetId="2" r:id="rId2"/>
    <sheet name="конкурсный тур (баллы)" sheetId="3" r:id="rId3"/>
    <sheet name="оценка семинара_рассылка" sheetId="4" r:id="rId4"/>
  </sheets>
  <definedNames>
    <definedName name="_xlnm.Print_Titles" localSheetId="0">'ИТОГИ'!$1:$2</definedName>
    <definedName name="_xlnm.Print_Titles" localSheetId="2">'конкурсный тур (баллы)'!$3:$3</definedName>
    <definedName name="_xlnm.Print_Titles" localSheetId="3">'оценка семинара_рассылка'!$3:$3</definedName>
  </definedNames>
  <calcPr fullCalcOnLoad="1"/>
</workbook>
</file>

<file path=xl/sharedStrings.xml><?xml version="1.0" encoding="utf-8"?>
<sst xmlns="http://schemas.openxmlformats.org/spreadsheetml/2006/main" count="728" uniqueCount="363">
  <si>
    <t>№ ID</t>
  </si>
  <si>
    <t>Название команды</t>
  </si>
  <si>
    <t>ID_205</t>
  </si>
  <si>
    <t>Магма</t>
  </si>
  <si>
    <t>ID_224</t>
  </si>
  <si>
    <t>Совокупность "жаренных семечек"</t>
  </si>
  <si>
    <t>ID_212</t>
  </si>
  <si>
    <t>Великолепная восьмерка</t>
  </si>
  <si>
    <t>ID_213</t>
  </si>
  <si>
    <t>Bookworm</t>
  </si>
  <si>
    <t>ID_235</t>
  </si>
  <si>
    <t>ПОБЕДА</t>
  </si>
  <si>
    <t>ID_261</t>
  </si>
  <si>
    <t>РИТМ</t>
  </si>
  <si>
    <t>ID_270</t>
  </si>
  <si>
    <t>Дилемма или Дилемма</t>
  </si>
  <si>
    <t>ID_300</t>
  </si>
  <si>
    <t>ID_279</t>
  </si>
  <si>
    <t>Лада-Вектор</t>
  </si>
  <si>
    <t>ID_290</t>
  </si>
  <si>
    <t>ТЕКСТиК</t>
  </si>
  <si>
    <t>ID_251</t>
  </si>
  <si>
    <t>Максимум</t>
  </si>
  <si>
    <t>ID_207</t>
  </si>
  <si>
    <t>Волшебники города формул</t>
  </si>
  <si>
    <t>ID_249</t>
  </si>
  <si>
    <t>Искатели</t>
  </si>
  <si>
    <t>ID_239</t>
  </si>
  <si>
    <t>Пираты северных морей</t>
  </si>
  <si>
    <t>ID_298</t>
  </si>
  <si>
    <t>Плюс</t>
  </si>
  <si>
    <t>ID_245</t>
  </si>
  <si>
    <t>Смешарики</t>
  </si>
  <si>
    <t>ID_248</t>
  </si>
  <si>
    <t>ЗВЕЗДА</t>
  </si>
  <si>
    <t>ID_284</t>
  </si>
  <si>
    <t>Решарики</t>
  </si>
  <si>
    <t>ID_201</t>
  </si>
  <si>
    <t>Гимназисты</t>
  </si>
  <si>
    <t>ID_244</t>
  </si>
  <si>
    <t>Erudity</t>
  </si>
  <si>
    <t>ID_219</t>
  </si>
  <si>
    <t>Сталкера задач</t>
  </si>
  <si>
    <t>ID_222</t>
  </si>
  <si>
    <t>Модные переменные</t>
  </si>
  <si>
    <t>ID_292</t>
  </si>
  <si>
    <t>СУММА</t>
  </si>
  <si>
    <t>ID_209</t>
  </si>
  <si>
    <t>Задачник</t>
  </si>
  <si>
    <t>ID_221</t>
  </si>
  <si>
    <t>Федерация Тайн</t>
  </si>
  <si>
    <t>ID_295</t>
  </si>
  <si>
    <t>Intels67</t>
  </si>
  <si>
    <t>ID_223</t>
  </si>
  <si>
    <t>ПРОСТОМОСК</t>
  </si>
  <si>
    <t>ID_269</t>
  </si>
  <si>
    <t>Дети Пифагора</t>
  </si>
  <si>
    <t>ID_274</t>
  </si>
  <si>
    <t>Integral</t>
  </si>
  <si>
    <t>ID_266</t>
  </si>
  <si>
    <t>МАКСИМУМ</t>
  </si>
  <si>
    <t>ID_265</t>
  </si>
  <si>
    <t>Товарищество</t>
  </si>
  <si>
    <t>ID_278</t>
  </si>
  <si>
    <t>Шоу "модель"</t>
  </si>
  <si>
    <t>ID_214</t>
  </si>
  <si>
    <t>Великие математики</t>
  </si>
  <si>
    <t>ID_220</t>
  </si>
  <si>
    <t>Пифагор</t>
  </si>
  <si>
    <t>ID_272</t>
  </si>
  <si>
    <t>ID_260</t>
  </si>
  <si>
    <t>Алгоритм</t>
  </si>
  <si>
    <t>ID_218</t>
  </si>
  <si>
    <t>ID_236</t>
  </si>
  <si>
    <t>Аб солютики</t>
  </si>
  <si>
    <t>ID_238</t>
  </si>
  <si>
    <t>Борей</t>
  </si>
  <si>
    <t>ID_262</t>
  </si>
  <si>
    <t>Respect</t>
  </si>
  <si>
    <t>ID_216</t>
  </si>
  <si>
    <t>Новое поколение</t>
  </si>
  <si>
    <t>ID_294</t>
  </si>
  <si>
    <t>Радикал</t>
  </si>
  <si>
    <t>ID_276</t>
  </si>
  <si>
    <t>Омега</t>
  </si>
  <si>
    <t>ID_229</t>
  </si>
  <si>
    <t>Свет</t>
  </si>
  <si>
    <t>ID_232</t>
  </si>
  <si>
    <t>Архимеды</t>
  </si>
  <si>
    <t>ID_215</t>
  </si>
  <si>
    <t>МОЗГИ</t>
  </si>
  <si>
    <t>ID_230</t>
  </si>
  <si>
    <t>ОМОН</t>
  </si>
  <si>
    <t>ID_247</t>
  </si>
  <si>
    <t>BEST FRIENDS</t>
  </si>
  <si>
    <t>ID_296</t>
  </si>
  <si>
    <t>Веселые умницы</t>
  </si>
  <si>
    <t>ID_228</t>
  </si>
  <si>
    <t>ЭВРИКА</t>
  </si>
  <si>
    <t>ID_246</t>
  </si>
  <si>
    <t xml:space="preserve">Два+пять </t>
  </si>
  <si>
    <t>ID_233</t>
  </si>
  <si>
    <t>Интеграл</t>
  </si>
  <si>
    <t>ID_203</t>
  </si>
  <si>
    <t>STALKER</t>
  </si>
  <si>
    <t>ID_234</t>
  </si>
  <si>
    <t>КУБ</t>
  </si>
  <si>
    <t>ID_208</t>
  </si>
  <si>
    <t>Мозговиты</t>
  </si>
  <si>
    <t>ID_226</t>
  </si>
  <si>
    <t>Сапоги Шварца</t>
  </si>
  <si>
    <t>ID_227</t>
  </si>
  <si>
    <t>Эрудиты</t>
  </si>
  <si>
    <t>ID_210</t>
  </si>
  <si>
    <t>КЮМ</t>
  </si>
  <si>
    <t>ID_285</t>
  </si>
  <si>
    <t>Русичи</t>
  </si>
  <si>
    <t>ID_289</t>
  </si>
  <si>
    <t>Экстремум ID_089</t>
  </si>
  <si>
    <t>ID_231</t>
  </si>
  <si>
    <t>G.S.4</t>
  </si>
  <si>
    <t>ID_273</t>
  </si>
  <si>
    <t>Пифагоры</t>
  </si>
  <si>
    <t>ID_286</t>
  </si>
  <si>
    <t>Позитивчик</t>
  </si>
  <si>
    <t>ID_237</t>
  </si>
  <si>
    <t>Команда</t>
  </si>
  <si>
    <t>ID_206</t>
  </si>
  <si>
    <t>Крепкие орешки</t>
  </si>
  <si>
    <t>ID_217</t>
  </si>
  <si>
    <t>Random</t>
  </si>
  <si>
    <t>ID_281</t>
  </si>
  <si>
    <t>Параметр</t>
  </si>
  <si>
    <t>ID_267</t>
  </si>
  <si>
    <t>Нолики</t>
  </si>
  <si>
    <t>ID_253</t>
  </si>
  <si>
    <t>Железобетон</t>
  </si>
  <si>
    <t>ID_256</t>
  </si>
  <si>
    <t>Кубик-Рубик</t>
  </si>
  <si>
    <t>ID_301</t>
  </si>
  <si>
    <t>г. Электросталь</t>
  </si>
  <si>
    <t>ID_299</t>
  </si>
  <si>
    <t>Заводные апельсины</t>
  </si>
  <si>
    <t>ID_242</t>
  </si>
  <si>
    <t>Команда Икс</t>
  </si>
  <si>
    <t>ID_257</t>
  </si>
  <si>
    <t>Мы</t>
  </si>
  <si>
    <t>Оценка конкурса визиток</t>
  </si>
  <si>
    <t>Сумма баллов</t>
  </si>
  <si>
    <t>МЫ -АКСИО</t>
  </si>
  <si>
    <t>Методический семинар</t>
  </si>
  <si>
    <t xml:space="preserve">№ ID команды </t>
  </si>
  <si>
    <t>Количество помещенных в Копилку задач</t>
  </si>
  <si>
    <t>Всего баллов за задачи, удовлетворяющие условию конкурса</t>
  </si>
  <si>
    <t>Итого баллов за конкурс "Великие сюжетные задачи"</t>
  </si>
  <si>
    <t xml:space="preserve">Итоги IV Межрегиональной Дистанционной обучающей Олимпиады по Математике (Тема: «Формула текста»). </t>
  </si>
  <si>
    <t>Оценка за обучающий тур</t>
  </si>
  <si>
    <t>Оценка за on-line тур</t>
  </si>
  <si>
    <t>Оценка конкурсного тура</t>
  </si>
  <si>
    <t>Оценка Блиц-конкурса "Великие сюжетные задачи"</t>
  </si>
  <si>
    <t>Всего штрафных баллов за зачачи, не удовлетворяющие условиям конкурса (1 балл за задачу)</t>
  </si>
  <si>
    <t xml:space="preserve">Оценка блиц-конкурса "Великие сюжетные задачи" </t>
  </si>
  <si>
    <t>Итоги конкурсного тура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</si>
  <si>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</si>
  <si>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</si>
  <si>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</si>
  <si>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</si>
  <si>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</si>
  <si>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</si>
  <si>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</si>
  <si>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</si>
  <si>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</si>
  <si>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Задача 10</t>
  </si>
  <si>
    <t>Задача 11</t>
  </si>
  <si>
    <t>Задача 12</t>
  </si>
  <si>
    <t>Задача 13</t>
  </si>
  <si>
    <t>Задача 14</t>
  </si>
  <si>
    <t>Задача 15</t>
  </si>
  <si>
    <t>Задача 16</t>
  </si>
  <si>
    <t>Задача 17</t>
  </si>
  <si>
    <t>Задача 18</t>
  </si>
  <si>
    <t>Задача 19</t>
  </si>
  <si>
    <t>Задача 20</t>
  </si>
  <si>
    <t>Задача 21</t>
  </si>
  <si>
    <t>Задача 22</t>
  </si>
  <si>
    <t>Задача 23</t>
  </si>
  <si>
    <t>Задача 24</t>
  </si>
  <si>
    <t>Задача 25</t>
  </si>
  <si>
    <t>Уровень</t>
  </si>
  <si>
    <t>сумма</t>
  </si>
  <si>
    <t>Итого за конкурсный тур</t>
  </si>
  <si>
    <t>третий</t>
  </si>
  <si>
    <t>ID_202</t>
  </si>
  <si>
    <t>ID_204</t>
  </si>
  <si>
    <t>второй</t>
  </si>
  <si>
    <t>первый</t>
  </si>
  <si>
    <t>ID_211</t>
  </si>
  <si>
    <t>ID_225</t>
  </si>
  <si>
    <t>ID_240</t>
  </si>
  <si>
    <t>ID_241</t>
  </si>
  <si>
    <t>ID_243</t>
  </si>
  <si>
    <t>ID_250</t>
  </si>
  <si>
    <t>ID_252</t>
  </si>
  <si>
    <t>ID_254</t>
  </si>
  <si>
    <t>ID_255</t>
  </si>
  <si>
    <t>ID_258</t>
  </si>
  <si>
    <t>ID_259</t>
  </si>
  <si>
    <t>ID_263</t>
  </si>
  <si>
    <t>ID_264</t>
  </si>
  <si>
    <t>ID_268</t>
  </si>
  <si>
    <t>ID_271</t>
  </si>
  <si>
    <t>ID_275</t>
  </si>
  <si>
    <t>ID_277</t>
  </si>
  <si>
    <t>ID_280</t>
  </si>
  <si>
    <t>ID_282</t>
  </si>
  <si>
    <t>ID_283</t>
  </si>
  <si>
    <t>ID_287</t>
  </si>
  <si>
    <t>ID_288</t>
  </si>
  <si>
    <t>ID_291</t>
  </si>
  <si>
    <t>ID_293</t>
  </si>
  <si>
    <t>ID_297</t>
  </si>
  <si>
    <t>Баллы за задачи 5-х-7-х классов</t>
  </si>
  <si>
    <t>Баллы за задачи 5-х-11-х классов</t>
  </si>
  <si>
    <t>Баллы за задачи 8-х-11-х классов</t>
  </si>
  <si>
    <t>Задачи не вошедшие зачет</t>
  </si>
  <si>
    <t>Дистанционный методический семинар ДООМ 2008 "Формула текста"</t>
  </si>
  <si>
    <t>№ команды</t>
  </si>
  <si>
    <t>ФИО автора работы</t>
  </si>
  <si>
    <t>Название работы</t>
  </si>
  <si>
    <t>Оценка за работу/разработка урока или внекл.меропр.</t>
  </si>
  <si>
    <t>Оценка за работу/ метод статья</t>
  </si>
  <si>
    <t>Оценка за работу/ дид мат</t>
  </si>
  <si>
    <t>Доп. баллы</t>
  </si>
  <si>
    <t>Итого оценка за работу</t>
  </si>
  <si>
    <t>Баллы за комментарии</t>
  </si>
  <si>
    <t>итого баллы за все работы автора</t>
  </si>
  <si>
    <t>Итого баллы команде</t>
  </si>
  <si>
    <t>Арешина Зинаида Стефановна</t>
  </si>
  <si>
    <t>Семинар ДООМ Способы проверки текстовых задач</t>
  </si>
  <si>
    <t>Семинар ДООМ И еще три способа самоконтроля учащихся при решении текстовых задач.</t>
  </si>
  <si>
    <t>Сударева Наталья Аркадьевна</t>
  </si>
  <si>
    <t>Семинар ДООМ Математический вечер</t>
  </si>
  <si>
    <t>Иейник Наталия Дмитриевна</t>
  </si>
  <si>
    <t xml:space="preserve"> Семинар ДООМ Дидактические игры</t>
  </si>
  <si>
    <t>Семинар ДООМ Геометрия вокруг нас,</t>
  </si>
  <si>
    <t>Семинар ДООМ Комбинаторика</t>
  </si>
  <si>
    <t>Волкова Ольга Владимировна</t>
  </si>
  <si>
    <t>Семинар ДООМ Математическйи вечер для волшебников</t>
  </si>
  <si>
    <t>Коваленко Светлана Геннадьевна</t>
  </si>
  <si>
    <t>"Семинар ДООМ" Урок математики в 6 классе с элементами ПДД</t>
  </si>
  <si>
    <t>Презентация к уроку ПДД в 6 классе с элементами ПДД</t>
  </si>
  <si>
    <t>"Семинар ДООМ" Дидактический материал к урокам по теме: Деление целого на пропорциональные части</t>
  </si>
  <si>
    <t>"Семинар ДООМ" План- конспект урока математики в 5 классе с использованием сюжетных задач</t>
  </si>
  <si>
    <t>Шувалова Юлия Григорьевна</t>
  </si>
  <si>
    <t xml:space="preserve">Семинар ДООМ: Турнир "Математические барьеры" </t>
  </si>
  <si>
    <t xml:space="preserve">в СМС: [Семинар ДООМ Текстовые задачи] </t>
  </si>
  <si>
    <t xml:space="preserve">Семинар ДООМ: Задания для турнира «Математические барьеры» для 7-8 классов </t>
  </si>
  <si>
    <t>Стрельцова Марина Витальевна</t>
  </si>
  <si>
    <t>В СМС: [«Семинар ДООМ» Задачи- «штучки» (задачи, удивившие моих учеников)] ,</t>
  </si>
  <si>
    <t xml:space="preserve"> В СМС: [Семинар ДООМ Математический паноптикум] </t>
  </si>
  <si>
    <t xml:space="preserve">«Семинар ДООМ» Путешествие по задачам Л.Ф.Магницкого (занятие математического кружка) , </t>
  </si>
  <si>
    <t xml:space="preserve">«Семинар ДООМ» Математическая викторина (задачи – шутки) </t>
  </si>
  <si>
    <t xml:space="preserve">«Семинар ДООМ» Конкурс живых задач (внеклассное мероприятие) , </t>
  </si>
  <si>
    <t>Коннова Елена Генриевна</t>
  </si>
  <si>
    <t xml:space="preserve">Семинар ДООМ Кружок 5-8, Четность, </t>
  </si>
  <si>
    <t>Семинар ДООМ Кружок 5-8, Задачи на проценты</t>
  </si>
  <si>
    <t>Семинар ДООМ Кружок 5-8, Игры (задачи на стратегию)</t>
  </si>
  <si>
    <t>Семинар ДООМ Кружок 5-8 Принцип Дирихле,</t>
  </si>
  <si>
    <t>Семинар ДООМ Кружок 5-8, Текстовые задачи, решаемые с помощью теории графов</t>
  </si>
  <si>
    <t>Ершова Надежда Витальевна</t>
  </si>
  <si>
    <t xml:space="preserve">Круглова Валентина Николаевна </t>
  </si>
  <si>
    <t>Пенкина Любовь Ивановна</t>
  </si>
  <si>
    <t>Семинар ДООМ. Реши мою задачу</t>
  </si>
  <si>
    <t>Семинар ДООМ Методика работы над условием задачи</t>
  </si>
  <si>
    <t>Соколова Светлана Александровна</t>
  </si>
  <si>
    <t>Ревтова Людмила Михайловна</t>
  </si>
  <si>
    <t>Семинар ДООМ Использование графиков при решении текстовых задач</t>
  </si>
  <si>
    <t>Лесных Марина Владимировна</t>
  </si>
  <si>
    <t>Семинар ДООМ: "Упрощение выражений" (5 класс)</t>
  </si>
  <si>
    <t>Семинар ДООМ: "Сюжетные логические задачи"</t>
  </si>
  <si>
    <t>Семинар ДООМ: "Готовимся к ЕГЭ"</t>
  </si>
  <si>
    <t>Холина Елена Евгеньевна</t>
  </si>
  <si>
    <t>Семинар ДООМ.Использование сюжетных задач на математическом кружке. (5 - 7 класс)</t>
  </si>
  <si>
    <t>Семинар ДООМ. Сюжетные задачи при изучении темы: "Нахождение дроби от числа".</t>
  </si>
  <si>
    <t>Фролова Надежда Карповна</t>
  </si>
  <si>
    <t>Семинар ДООМ "Текстовые задания при подготовке к ЕГЭ"</t>
  </si>
  <si>
    <t>Москевич Лариса Вячеславовна</t>
  </si>
  <si>
    <t xml:space="preserve">В СМС: Семинар ДООМ. Факультативное занятие по математической логике "Решение задач с помощью алгебры высказываний" </t>
  </si>
  <si>
    <t>Семинар ДООМ. Задачи физики на уроке математики: «Решение задач с помощью дробно-рациональных уравнений» (8 класс)</t>
  </si>
  <si>
    <t>Семинар ДООМ.Заключительное повторение в 11 классе. Процент. Решение текстовых задач на смеси и сплавы.</t>
  </si>
  <si>
    <t>Семинар ДООМ. Устные занимательные задачи на движение.</t>
  </si>
  <si>
    <t>Семинар ДООМ. Факультативное занятие. Конкурсные задачи на проценты</t>
  </si>
  <si>
    <t>Семинар Доом. Составление сюжетных задач.</t>
  </si>
  <si>
    <t>Дегтева Людмила Викторовна</t>
  </si>
  <si>
    <t>Семинар ДООМ Урок- игра "Турнир Эрудитов" 5-7 класс</t>
  </si>
  <si>
    <t>Маклецова Ирина Анатольевна</t>
  </si>
  <si>
    <t>Семинар ДООМ Самостоятельное исследование Города Красноярского края в задачах</t>
  </si>
  <si>
    <t>Семинар ДООМ Задачи со сказками</t>
  </si>
  <si>
    <t>Семинар ДООМ Задачи на действия с десятичными дробями</t>
  </si>
  <si>
    <t>Семинар ДООМ Внеклассное мероприятие "Логика"</t>
  </si>
  <si>
    <t>Семинар ДООМ "Круги Эйлера"</t>
  </si>
  <si>
    <t>Свинко Светлана Петровна</t>
  </si>
  <si>
    <t>Семинар ДООМ "Решения задач на проценты с помощью введения переменных"</t>
  </si>
  <si>
    <t>Рыщенкова Ольга Евгеньевна</t>
  </si>
  <si>
    <t>Семинар ДООМ "Решение задач на совместную работу методом математического моделирования"</t>
  </si>
  <si>
    <t>Семинар ДООМ "Задача о выборах"</t>
  </si>
  <si>
    <t>Вохминцева Галина Сенргеевна</t>
  </si>
  <si>
    <t>Семинар ДООМ Урок алгебры "Сюжетные задачи" 7 класс</t>
  </si>
  <si>
    <t>Демина Т.В. и Гурилева Л.В.</t>
  </si>
  <si>
    <t>«Семинар ДООМ» КВН: Счастливый случай</t>
  </si>
  <si>
    <t>«Семинар ДООМ» Урок в 5 классе,</t>
  </si>
  <si>
    <t>«Семинар ДООМ» Случайности,</t>
  </si>
  <si>
    <t>Шалина Светлана Николаевна</t>
  </si>
  <si>
    <t>Семинар ДООМ Конспект урока по теме "Текстовые задачи на движение"</t>
  </si>
  <si>
    <t>Семинар ДООМ Опорный конспект для учащихся по теме "Задачи на проценты"</t>
  </si>
  <si>
    <t>Цепенкова Ирина Павловна</t>
  </si>
  <si>
    <t>Семинар ДООМ Задачи на составление систем с числом уравнений больше двух</t>
  </si>
  <si>
    <t>Сафарчева Ирина Ивановна</t>
  </si>
  <si>
    <t>Семинар ДООМ Сюжетные задачи</t>
  </si>
  <si>
    <t>Елисеева Любовь Васильевна</t>
  </si>
  <si>
    <t>Семинар ДООМ Задачи на проценты Занятие 1</t>
  </si>
  <si>
    <t>Семинар ДООМ Задачи на проценты Занятие 2</t>
  </si>
  <si>
    <t>Семинар ДООМ Задачи на проценты Занятие 3</t>
  </si>
  <si>
    <t>Тихомирова Лариса Николаевна</t>
  </si>
  <si>
    <t>Семинар ДООМ "Использование занимательных задач на уроках математики"</t>
  </si>
  <si>
    <t>Семинар ДООМ Занимательные задачи</t>
  </si>
  <si>
    <t>Сажина Надежда Владимировна</t>
  </si>
  <si>
    <t>Семинар ДООМ Задачи с пропорциональными величинами</t>
  </si>
  <si>
    <t>Самсонова Светлана Ивановна</t>
  </si>
  <si>
    <t>Семинар ДООМ: "Проценты", ID_274</t>
  </si>
  <si>
    <t>Авдеева Елена Александровна</t>
  </si>
  <si>
    <t>Семинар ДООМ Урок математики "Проценты" 6 класс</t>
  </si>
  <si>
    <t>Мантрова Марина Николаевна</t>
  </si>
  <si>
    <t>Семинар ДООМ Задачи на сплавы, смеси, растворы.</t>
  </si>
  <si>
    <t>Самородова Елена Николаевна</t>
  </si>
  <si>
    <t>Семинар ДООМ Урок - практикум "Мастера по ремонту"</t>
  </si>
  <si>
    <t>Рыскалкина Наталия Васильевна</t>
  </si>
  <si>
    <t>Семинар ДООМ : Конспект урока по теме: «Решение задач на проценты с помощью формулы "сложных процентов"</t>
  </si>
  <si>
    <t>Семинар ДООМ "Урок одной задачи"</t>
  </si>
  <si>
    <t xml:space="preserve">Семинар ДООМ "Старинные задачи" </t>
  </si>
  <si>
    <t>Семинар ДООМ " Урок-игра"</t>
  </si>
  <si>
    <t>Семинар ДООМ: Использование проблемных задач на уроках математики</t>
  </si>
  <si>
    <t>Пояркова Ольга Сергеевна</t>
  </si>
  <si>
    <t>Презентация к уроку в 5 классе "Сюжетные задачи"</t>
  </si>
  <si>
    <t xml:space="preserve"> Буклет к уроку в 5 классе "Сюжетные задачи",</t>
  </si>
  <si>
    <t>Презентация к конспекту урока в 5 классе "Решение задач обучающего тура",</t>
  </si>
  <si>
    <t xml:space="preserve">Конспект урока в 5 классе "Сюжетные задачи", </t>
  </si>
  <si>
    <t>Конспект урока в 5 классе "Сюжетные задачи". Решение задач обучающего тура</t>
  </si>
  <si>
    <t>Хайруллина Гульнара Равильевна</t>
  </si>
  <si>
    <t>Семинар ДООМ_Текстовые задачи на движение</t>
  </si>
  <si>
    <t>Введение удобных единиц измерения как метод решения текстовых задач</t>
  </si>
  <si>
    <t>Борисюк Людмила Михайловеа</t>
  </si>
  <si>
    <t>Семинар ДООМ Урок "Моя семья"</t>
  </si>
  <si>
    <t>Тютерева Валентина Сергеевна</t>
  </si>
  <si>
    <t>Семинар ДООМ Задачи шутя</t>
  </si>
  <si>
    <t>Семинар ДООМ Урок-игра "Задачи на проценты"</t>
  </si>
  <si>
    <t>Семинар ДООМ Игра "Бизнесмен"</t>
  </si>
  <si>
    <t>Семинар ДООМ Задачи с экологическим содержанием</t>
  </si>
  <si>
    <t>Сухачева Татьяна Ивановна</t>
  </si>
  <si>
    <t>"Семинар ДООМ" Игровые технологии в процессе обучения математике.</t>
  </si>
  <si>
    <t>Баулина Елена Владимировна</t>
  </si>
  <si>
    <t>Семинар ДООМ Использование презентаций при решении задач</t>
  </si>
  <si>
    <t>Семинар ДООМ"Инсценированные задачи"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</si>
</sst>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NumberFormat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textRotation="90"/>
    </xf>
    <xf numFmtId="0" fontId="0" fillId="0" borderId="10" xfId="0" applyFill="1" applyBorder="1" applyAlignment="1">
      <alignment wrapText="1"/>
    </xf>
    <xf numFmtId="0" fontId="35" fillId="19" borderId="1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35" fillId="19" borderId="11" xfId="0" applyFont="1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/>
    </xf>
    <xf numFmtId="0" fontId="35" fillId="34" borderId="1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5" fillId="34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7" fillId="35" borderId="10" xfId="53" applyNumberFormat="1" applyFont="1" applyFill="1" applyBorder="1" applyAlignment="1">
      <alignment horizontal="center" vertical="center" wrapText="1"/>
      <protection/>
    </xf>
    <xf numFmtId="0" fontId="7" fillId="35" borderId="10" xfId="53" applyFont="1" applyFill="1" applyBorder="1" applyAlignment="1">
      <alignment vertical="center" wrapText="1"/>
      <protection/>
    </xf>
    <xf numFmtId="0" fontId="7" fillId="35" borderId="10" xfId="53" applyFont="1" applyFill="1" applyBorder="1" applyAlignment="1">
      <alignment horizontal="left" vertical="center" wrapText="1"/>
      <protection/>
    </xf>
    <xf numFmtId="0" fontId="7" fillId="35" borderId="10" xfId="53" applyFont="1" applyFill="1" applyBorder="1" applyAlignment="1">
      <alignment horizontal="center" vertical="center" textRotation="90" wrapText="1"/>
      <protection/>
    </xf>
    <xf numFmtId="0" fontId="7" fillId="10" borderId="10" xfId="53" applyFont="1" applyFill="1" applyBorder="1" applyAlignment="1">
      <alignment horizontal="center" vertical="center" textRotation="90" wrapText="1"/>
      <protection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1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36" borderId="10" xfId="0" applyFill="1" applyBorder="1" applyAlignment="1">
      <alignment wrapText="1"/>
    </xf>
    <xf numFmtId="0" fontId="0" fillId="0" borderId="0" xfId="0" applyAlignment="1">
      <alignment wrapText="1"/>
    </xf>
    <xf numFmtId="0" fontId="2" fillId="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45" fillId="0" borderId="0" xfId="0" applyNumberFormat="1" applyFont="1" applyAlignment="1">
      <alignment horizontal="center"/>
    </xf>
    <xf numFmtId="0" fontId="46" fillId="0" borderId="18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8" fillId="1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5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8.00390625" style="12" customWidth="1"/>
    <col min="2" max="2" width="32.8515625" style="12" customWidth="1"/>
    <col min="3" max="4" width="7.421875" style="12" customWidth="1"/>
    <col min="5" max="5" width="7.140625" style="12" customWidth="1"/>
    <col min="6" max="6" width="8.00390625" style="12" customWidth="1"/>
    <col min="7" max="8" width="9.140625" style="12" customWidth="1"/>
    <col min="9" max="9" width="7.57421875" style="0" customWidth="1"/>
  </cols>
  <sheetData>
    <row r="1" spans="1:9" ht="66" customHeight="1">
      <c r="A1" s="50" t="s">
        <v>155</v>
      </c>
      <c r="B1" s="50"/>
      <c r="C1" s="50"/>
      <c r="D1" s="50"/>
      <c r="E1" s="50"/>
      <c r="F1" s="50"/>
      <c r="G1" s="50"/>
      <c r="H1" s="50"/>
      <c r="I1" s="50"/>
    </row>
    <row r="2" spans="1:9" ht="188.25" customHeight="1">
      <c r="A2" s="9" t="s">
        <v>0</v>
      </c>
      <c r="B2" s="9" t="s">
        <v>1</v>
      </c>
      <c r="C2" s="10" t="s">
        <v>156</v>
      </c>
      <c r="D2" s="10" t="s">
        <v>157</v>
      </c>
      <c r="E2" s="10" t="s">
        <v>147</v>
      </c>
      <c r="F2" s="10" t="s">
        <v>150</v>
      </c>
      <c r="G2" s="10" t="s">
        <v>158</v>
      </c>
      <c r="H2" s="10" t="s">
        <v>159</v>
      </c>
      <c r="I2" s="10" t="s">
        <v>148</v>
      </c>
    </row>
    <row r="3" spans="1:9" ht="15">
      <c r="A3" s="1" t="s">
        <v>37</v>
      </c>
      <c r="B3" s="1" t="s">
        <v>38</v>
      </c>
      <c r="C3" s="3">
        <v>40</v>
      </c>
      <c r="D3" s="3">
        <v>60</v>
      </c>
      <c r="E3" s="3">
        <v>79</v>
      </c>
      <c r="F3" s="4">
        <v>0</v>
      </c>
      <c r="G3" s="8">
        <v>242.5</v>
      </c>
      <c r="H3" s="11">
        <v>-2</v>
      </c>
      <c r="I3" s="3">
        <f aca="true" t="shared" si="0" ref="I3:I34">SUM(C3:H3)</f>
        <v>419.5</v>
      </c>
    </row>
    <row r="4" spans="1:9" ht="15">
      <c r="A4" s="1" t="s">
        <v>103</v>
      </c>
      <c r="B4" s="1" t="s">
        <v>104</v>
      </c>
      <c r="C4" s="3">
        <v>0</v>
      </c>
      <c r="D4" s="3">
        <v>0</v>
      </c>
      <c r="E4" s="3">
        <v>90</v>
      </c>
      <c r="F4" s="4">
        <v>0</v>
      </c>
      <c r="G4" s="8">
        <v>0</v>
      </c>
      <c r="H4" s="13"/>
      <c r="I4" s="3">
        <f t="shared" si="0"/>
        <v>90</v>
      </c>
    </row>
    <row r="5" spans="1:9" ht="15">
      <c r="A5" s="1" t="s">
        <v>2</v>
      </c>
      <c r="B5" s="1" t="s">
        <v>3</v>
      </c>
      <c r="C5" s="3">
        <v>80</v>
      </c>
      <c r="D5" s="3">
        <v>94</v>
      </c>
      <c r="E5" s="3">
        <v>115</v>
      </c>
      <c r="F5" s="4">
        <v>220</v>
      </c>
      <c r="G5" s="8">
        <v>257.5</v>
      </c>
      <c r="H5" s="13">
        <v>8</v>
      </c>
      <c r="I5" s="3">
        <f t="shared" si="0"/>
        <v>774.5</v>
      </c>
    </row>
    <row r="6" spans="1:9" ht="15">
      <c r="A6" s="1" t="s">
        <v>127</v>
      </c>
      <c r="B6" s="1" t="s">
        <v>128</v>
      </c>
      <c r="C6" s="3">
        <v>0</v>
      </c>
      <c r="D6" s="3">
        <v>0</v>
      </c>
      <c r="E6" s="3">
        <v>55</v>
      </c>
      <c r="F6" s="4">
        <v>0</v>
      </c>
      <c r="G6" s="8">
        <v>0</v>
      </c>
      <c r="H6" s="13"/>
      <c r="I6" s="3">
        <f t="shared" si="0"/>
        <v>55</v>
      </c>
    </row>
    <row r="7" spans="1:9" ht="15">
      <c r="A7" s="1" t="s">
        <v>23</v>
      </c>
      <c r="B7" s="1" t="s">
        <v>24</v>
      </c>
      <c r="C7" s="3">
        <v>59</v>
      </c>
      <c r="D7" s="3">
        <v>39</v>
      </c>
      <c r="E7" s="3">
        <v>89</v>
      </c>
      <c r="F7" s="4">
        <v>50</v>
      </c>
      <c r="G7" s="8">
        <v>230</v>
      </c>
      <c r="H7" s="11">
        <v>18</v>
      </c>
      <c r="I7" s="3">
        <f t="shared" si="0"/>
        <v>485</v>
      </c>
    </row>
    <row r="8" spans="1:9" ht="15">
      <c r="A8" s="1" t="s">
        <v>107</v>
      </c>
      <c r="B8" s="1" t="s">
        <v>108</v>
      </c>
      <c r="C8" s="3">
        <v>43</v>
      </c>
      <c r="D8" s="3">
        <v>0</v>
      </c>
      <c r="E8" s="3">
        <v>40</v>
      </c>
      <c r="F8" s="4">
        <v>0</v>
      </c>
      <c r="G8" s="8">
        <v>0</v>
      </c>
      <c r="H8" s="13"/>
      <c r="I8" s="3">
        <f t="shared" si="0"/>
        <v>83</v>
      </c>
    </row>
    <row r="9" spans="1:9" ht="15">
      <c r="A9" s="1" t="s">
        <v>47</v>
      </c>
      <c r="B9" s="1" t="s">
        <v>48</v>
      </c>
      <c r="C9" s="3">
        <v>38</v>
      </c>
      <c r="D9" s="3">
        <v>45</v>
      </c>
      <c r="E9" s="3">
        <v>86</v>
      </c>
      <c r="F9" s="4">
        <v>0</v>
      </c>
      <c r="G9" s="8">
        <v>152.5</v>
      </c>
      <c r="H9" s="13"/>
      <c r="I9" s="3">
        <f t="shared" si="0"/>
        <v>321.5</v>
      </c>
    </row>
    <row r="10" spans="1:9" ht="15">
      <c r="A10" s="1" t="s">
        <v>113</v>
      </c>
      <c r="B10" s="1" t="s">
        <v>114</v>
      </c>
      <c r="C10" s="3">
        <v>56</v>
      </c>
      <c r="D10" s="3">
        <v>0</v>
      </c>
      <c r="E10" s="3">
        <v>20</v>
      </c>
      <c r="F10" s="4">
        <v>0</v>
      </c>
      <c r="G10" s="8">
        <v>0</v>
      </c>
      <c r="H10" s="13"/>
      <c r="I10" s="3">
        <f t="shared" si="0"/>
        <v>76</v>
      </c>
    </row>
    <row r="11" spans="1:9" ht="15">
      <c r="A11" s="1" t="s">
        <v>6</v>
      </c>
      <c r="B11" s="1" t="s">
        <v>7</v>
      </c>
      <c r="C11" s="3">
        <v>107</v>
      </c>
      <c r="D11" s="3">
        <v>42</v>
      </c>
      <c r="E11" s="3">
        <v>95</v>
      </c>
      <c r="F11" s="4">
        <v>110</v>
      </c>
      <c r="G11" s="8">
        <v>192.5</v>
      </c>
      <c r="H11" s="11">
        <v>22</v>
      </c>
      <c r="I11" s="3">
        <f t="shared" si="0"/>
        <v>568.5</v>
      </c>
    </row>
    <row r="12" spans="1:9" ht="15">
      <c r="A12" s="1" t="s">
        <v>8</v>
      </c>
      <c r="B12" s="1" t="s">
        <v>9</v>
      </c>
      <c r="C12" s="3">
        <v>59</v>
      </c>
      <c r="D12" s="3">
        <v>47</v>
      </c>
      <c r="E12" s="3">
        <v>114</v>
      </c>
      <c r="F12" s="4">
        <v>278</v>
      </c>
      <c r="G12" s="8">
        <v>282.5</v>
      </c>
      <c r="H12" s="11">
        <v>130</v>
      </c>
      <c r="I12" s="3">
        <f t="shared" si="0"/>
        <v>910.5</v>
      </c>
    </row>
    <row r="13" spans="1:9" ht="15">
      <c r="A13" s="1" t="s">
        <v>65</v>
      </c>
      <c r="B13" s="1" t="s">
        <v>66</v>
      </c>
      <c r="C13" s="3">
        <v>25</v>
      </c>
      <c r="D13" s="3">
        <v>30</v>
      </c>
      <c r="E13" s="3">
        <v>96</v>
      </c>
      <c r="F13" s="7">
        <v>155</v>
      </c>
      <c r="G13" s="8">
        <v>32.5</v>
      </c>
      <c r="H13" s="11">
        <v>40</v>
      </c>
      <c r="I13" s="3">
        <f t="shared" si="0"/>
        <v>378.5</v>
      </c>
    </row>
    <row r="14" spans="1:9" ht="15">
      <c r="A14" s="1" t="s">
        <v>89</v>
      </c>
      <c r="B14" s="1" t="s">
        <v>90</v>
      </c>
      <c r="C14" s="3">
        <v>25</v>
      </c>
      <c r="D14" s="3">
        <v>26</v>
      </c>
      <c r="E14" s="3">
        <v>66</v>
      </c>
      <c r="F14" s="7">
        <v>155</v>
      </c>
      <c r="G14" s="8">
        <v>45</v>
      </c>
      <c r="H14" s="11">
        <v>36</v>
      </c>
      <c r="I14" s="3">
        <f t="shared" si="0"/>
        <v>353</v>
      </c>
    </row>
    <row r="15" spans="1:9" ht="15">
      <c r="A15" s="1" t="s">
        <v>79</v>
      </c>
      <c r="B15" s="1" t="s">
        <v>80</v>
      </c>
      <c r="C15" s="3">
        <v>59</v>
      </c>
      <c r="D15" s="3">
        <v>38</v>
      </c>
      <c r="E15" s="3">
        <v>68</v>
      </c>
      <c r="F15" s="5">
        <v>0</v>
      </c>
      <c r="G15" s="8">
        <v>0</v>
      </c>
      <c r="H15" s="13"/>
      <c r="I15" s="3">
        <f t="shared" si="0"/>
        <v>165</v>
      </c>
    </row>
    <row r="16" spans="1:9" ht="15">
      <c r="A16" s="1" t="s">
        <v>129</v>
      </c>
      <c r="B16" s="1" t="s">
        <v>130</v>
      </c>
      <c r="C16" s="3">
        <v>0</v>
      </c>
      <c r="D16" s="3">
        <v>0</v>
      </c>
      <c r="E16" s="3">
        <v>53</v>
      </c>
      <c r="F16" s="5">
        <v>0</v>
      </c>
      <c r="G16" s="8">
        <v>0</v>
      </c>
      <c r="H16" s="13"/>
      <c r="I16" s="3">
        <f t="shared" si="0"/>
        <v>53</v>
      </c>
    </row>
    <row r="17" spans="1:9" ht="15">
      <c r="A17" s="1" t="s">
        <v>72</v>
      </c>
      <c r="B17" s="2" t="b">
        <v>1</v>
      </c>
      <c r="C17" s="3">
        <v>0</v>
      </c>
      <c r="D17" s="3">
        <v>53</v>
      </c>
      <c r="E17" s="3">
        <v>83</v>
      </c>
      <c r="F17" s="5">
        <v>0</v>
      </c>
      <c r="G17" s="8">
        <v>317.5</v>
      </c>
      <c r="H17" s="11">
        <v>7</v>
      </c>
      <c r="I17" s="3">
        <f t="shared" si="0"/>
        <v>460.5</v>
      </c>
    </row>
    <row r="18" spans="1:9" ht="15">
      <c r="A18" s="1" t="s">
        <v>41</v>
      </c>
      <c r="B18" s="1" t="s">
        <v>42</v>
      </c>
      <c r="C18" s="3">
        <v>46</v>
      </c>
      <c r="D18" s="3">
        <v>39</v>
      </c>
      <c r="E18" s="3">
        <v>88</v>
      </c>
      <c r="F18" s="4">
        <v>86</v>
      </c>
      <c r="G18" s="8">
        <v>282.5</v>
      </c>
      <c r="H18" s="11">
        <v>9</v>
      </c>
      <c r="I18" s="3">
        <f t="shared" si="0"/>
        <v>550.5</v>
      </c>
    </row>
    <row r="19" spans="1:9" ht="15">
      <c r="A19" s="1" t="s">
        <v>67</v>
      </c>
      <c r="B19" s="1" t="s">
        <v>68</v>
      </c>
      <c r="C19" s="3">
        <v>22</v>
      </c>
      <c r="D19" s="3">
        <v>27</v>
      </c>
      <c r="E19" s="3">
        <v>102</v>
      </c>
      <c r="F19" s="4">
        <v>54</v>
      </c>
      <c r="G19" s="8">
        <v>317.5</v>
      </c>
      <c r="H19" s="11">
        <v>17</v>
      </c>
      <c r="I19" s="3">
        <f t="shared" si="0"/>
        <v>539.5</v>
      </c>
    </row>
    <row r="20" spans="1:9" ht="15">
      <c r="A20" s="1" t="s">
        <v>49</v>
      </c>
      <c r="B20" s="1" t="s">
        <v>50</v>
      </c>
      <c r="C20" s="3">
        <v>35</v>
      </c>
      <c r="D20" s="3">
        <v>37</v>
      </c>
      <c r="E20" s="3">
        <v>97</v>
      </c>
      <c r="F20" s="4">
        <v>69</v>
      </c>
      <c r="G20" s="8">
        <v>110</v>
      </c>
      <c r="H20" s="13"/>
      <c r="I20" s="3">
        <f t="shared" si="0"/>
        <v>348</v>
      </c>
    </row>
    <row r="21" spans="1:9" ht="15">
      <c r="A21" s="1" t="s">
        <v>43</v>
      </c>
      <c r="B21" s="1" t="s">
        <v>44</v>
      </c>
      <c r="C21" s="3">
        <v>83</v>
      </c>
      <c r="D21" s="3">
        <v>0</v>
      </c>
      <c r="E21" s="3">
        <v>88</v>
      </c>
      <c r="F21" s="4">
        <v>70</v>
      </c>
      <c r="G21" s="8">
        <v>225</v>
      </c>
      <c r="H21" s="11">
        <v>22</v>
      </c>
      <c r="I21" s="3">
        <f t="shared" si="0"/>
        <v>488</v>
      </c>
    </row>
    <row r="22" spans="1:9" ht="15">
      <c r="A22" s="1" t="s">
        <v>53</v>
      </c>
      <c r="B22" s="1" t="s">
        <v>54</v>
      </c>
      <c r="C22" s="3">
        <v>48</v>
      </c>
      <c r="D22" s="3">
        <v>24</v>
      </c>
      <c r="E22" s="3">
        <v>94</v>
      </c>
      <c r="F22" s="4">
        <v>30</v>
      </c>
      <c r="G22" s="8">
        <v>185</v>
      </c>
      <c r="H22" s="13"/>
      <c r="I22" s="3">
        <f t="shared" si="0"/>
        <v>381</v>
      </c>
    </row>
    <row r="23" spans="1:9" ht="15">
      <c r="A23" s="1" t="s">
        <v>4</v>
      </c>
      <c r="B23" s="1" t="s">
        <v>5</v>
      </c>
      <c r="C23" s="3">
        <v>107</v>
      </c>
      <c r="D23" s="3">
        <v>45</v>
      </c>
      <c r="E23" s="3">
        <v>106</v>
      </c>
      <c r="F23" s="4">
        <v>239</v>
      </c>
      <c r="G23" s="8">
        <v>370</v>
      </c>
      <c r="H23" s="11">
        <v>72</v>
      </c>
      <c r="I23" s="3">
        <f t="shared" si="0"/>
        <v>939</v>
      </c>
    </row>
    <row r="24" spans="1:9" ht="15">
      <c r="A24" s="1" t="s">
        <v>109</v>
      </c>
      <c r="B24" s="1" t="s">
        <v>110</v>
      </c>
      <c r="C24" s="3">
        <v>35</v>
      </c>
      <c r="D24" s="3">
        <v>0</v>
      </c>
      <c r="E24" s="3">
        <v>48</v>
      </c>
      <c r="F24" s="4">
        <v>0</v>
      </c>
      <c r="G24" s="8">
        <v>315</v>
      </c>
      <c r="H24" s="13"/>
      <c r="I24" s="3">
        <f t="shared" si="0"/>
        <v>398</v>
      </c>
    </row>
    <row r="25" spans="1:9" ht="15">
      <c r="A25" s="1" t="s">
        <v>111</v>
      </c>
      <c r="B25" s="1" t="s">
        <v>112</v>
      </c>
      <c r="C25" s="3">
        <v>27</v>
      </c>
      <c r="D25" s="3">
        <v>0</v>
      </c>
      <c r="E25" s="3">
        <v>52</v>
      </c>
      <c r="F25" s="4">
        <v>0</v>
      </c>
      <c r="G25" s="8">
        <v>222.5</v>
      </c>
      <c r="H25" s="11">
        <v>10</v>
      </c>
      <c r="I25" s="3">
        <f t="shared" si="0"/>
        <v>311.5</v>
      </c>
    </row>
    <row r="26" spans="1:9" ht="15">
      <c r="A26" s="1" t="s">
        <v>97</v>
      </c>
      <c r="B26" s="1" t="s">
        <v>98</v>
      </c>
      <c r="C26" s="3">
        <v>43</v>
      </c>
      <c r="D26" s="3">
        <v>0</v>
      </c>
      <c r="E26" s="3">
        <v>57</v>
      </c>
      <c r="F26" s="4">
        <v>0</v>
      </c>
      <c r="G26" s="8">
        <v>207.5</v>
      </c>
      <c r="H26" s="13"/>
      <c r="I26" s="3">
        <f t="shared" si="0"/>
        <v>307.5</v>
      </c>
    </row>
    <row r="27" spans="1:9" ht="15">
      <c r="A27" s="1" t="s">
        <v>85</v>
      </c>
      <c r="B27" s="1" t="s">
        <v>86</v>
      </c>
      <c r="C27" s="3">
        <v>59</v>
      </c>
      <c r="D27" s="3">
        <v>0</v>
      </c>
      <c r="E27" s="3">
        <v>63</v>
      </c>
      <c r="F27" s="4">
        <v>0</v>
      </c>
      <c r="G27" s="8">
        <v>137.5</v>
      </c>
      <c r="H27" s="13"/>
      <c r="I27" s="3">
        <f t="shared" si="0"/>
        <v>259.5</v>
      </c>
    </row>
    <row r="28" spans="1:9" ht="15">
      <c r="A28" s="1" t="s">
        <v>91</v>
      </c>
      <c r="B28" s="1" t="s">
        <v>92</v>
      </c>
      <c r="C28" s="3">
        <v>51</v>
      </c>
      <c r="D28" s="3">
        <v>0</v>
      </c>
      <c r="E28" s="3">
        <v>63</v>
      </c>
      <c r="F28" s="4">
        <v>0</v>
      </c>
      <c r="G28" s="8">
        <v>137.5</v>
      </c>
      <c r="H28" s="13"/>
      <c r="I28" s="3">
        <f t="shared" si="0"/>
        <v>251.5</v>
      </c>
    </row>
    <row r="29" spans="1:9" ht="15">
      <c r="A29" s="1" t="s">
        <v>119</v>
      </c>
      <c r="B29" s="1" t="s">
        <v>120</v>
      </c>
      <c r="C29" s="3">
        <v>0</v>
      </c>
      <c r="D29" s="3">
        <v>21</v>
      </c>
      <c r="E29" s="3">
        <v>43</v>
      </c>
      <c r="F29" s="4">
        <v>0</v>
      </c>
      <c r="G29" s="8">
        <v>0</v>
      </c>
      <c r="H29" s="13"/>
      <c r="I29" s="3">
        <f t="shared" si="0"/>
        <v>64</v>
      </c>
    </row>
    <row r="30" spans="1:9" ht="15">
      <c r="A30" s="1" t="s">
        <v>87</v>
      </c>
      <c r="B30" s="1" t="s">
        <v>88</v>
      </c>
      <c r="C30" s="3">
        <v>59</v>
      </c>
      <c r="D30" s="3">
        <v>0</v>
      </c>
      <c r="E30" s="3">
        <v>62</v>
      </c>
      <c r="F30" s="4">
        <v>0</v>
      </c>
      <c r="G30" s="8">
        <v>222.5</v>
      </c>
      <c r="H30" s="11">
        <v>-1</v>
      </c>
      <c r="I30" s="3">
        <f t="shared" si="0"/>
        <v>342.5</v>
      </c>
    </row>
    <row r="31" spans="1:9" ht="15">
      <c r="A31" s="1" t="s">
        <v>101</v>
      </c>
      <c r="B31" s="1" t="s">
        <v>102</v>
      </c>
      <c r="C31" s="3">
        <v>35</v>
      </c>
      <c r="D31" s="3">
        <v>0</v>
      </c>
      <c r="E31" s="3">
        <v>57</v>
      </c>
      <c r="F31" s="4">
        <v>0</v>
      </c>
      <c r="G31" s="8">
        <v>137.5</v>
      </c>
      <c r="H31" s="11"/>
      <c r="I31" s="3">
        <f t="shared" si="0"/>
        <v>229.5</v>
      </c>
    </row>
    <row r="32" spans="1:9" ht="15">
      <c r="A32" s="1" t="s">
        <v>105</v>
      </c>
      <c r="B32" s="1" t="s">
        <v>106</v>
      </c>
      <c r="C32" s="3">
        <v>27</v>
      </c>
      <c r="D32" s="3">
        <v>0</v>
      </c>
      <c r="E32" s="3">
        <v>57</v>
      </c>
      <c r="F32" s="4">
        <v>0</v>
      </c>
      <c r="G32" s="8">
        <v>137.5</v>
      </c>
      <c r="H32" s="13"/>
      <c r="I32" s="3">
        <f t="shared" si="0"/>
        <v>221.5</v>
      </c>
    </row>
    <row r="33" spans="1:9" ht="15">
      <c r="A33" s="1" t="s">
        <v>10</v>
      </c>
      <c r="B33" s="1" t="s">
        <v>11</v>
      </c>
      <c r="C33" s="3">
        <v>35</v>
      </c>
      <c r="D33" s="3">
        <v>82</v>
      </c>
      <c r="E33" s="3">
        <v>89</v>
      </c>
      <c r="F33" s="4">
        <v>50</v>
      </c>
      <c r="G33" s="8">
        <v>355</v>
      </c>
      <c r="H33" s="11">
        <v>4</v>
      </c>
      <c r="I33" s="3">
        <f t="shared" si="0"/>
        <v>615</v>
      </c>
    </row>
    <row r="34" spans="1:9" ht="15">
      <c r="A34" s="1" t="s">
        <v>73</v>
      </c>
      <c r="B34" s="1" t="s">
        <v>74</v>
      </c>
      <c r="C34" s="3">
        <v>51</v>
      </c>
      <c r="D34" s="3">
        <v>0</v>
      </c>
      <c r="E34" s="3">
        <v>82</v>
      </c>
      <c r="F34" s="4">
        <v>225</v>
      </c>
      <c r="G34" s="8">
        <v>365</v>
      </c>
      <c r="H34" s="13"/>
      <c r="I34" s="3">
        <f t="shared" si="0"/>
        <v>723</v>
      </c>
    </row>
    <row r="35" spans="1:9" ht="15">
      <c r="A35" s="1" t="s">
        <v>125</v>
      </c>
      <c r="B35" s="1" t="s">
        <v>126</v>
      </c>
      <c r="C35" s="3">
        <v>16</v>
      </c>
      <c r="D35" s="3">
        <v>0</v>
      </c>
      <c r="E35" s="3">
        <v>55</v>
      </c>
      <c r="F35" s="4">
        <v>0</v>
      </c>
      <c r="G35" s="8">
        <v>185</v>
      </c>
      <c r="H35" s="13"/>
      <c r="I35" s="3">
        <f aca="true" t="shared" si="1" ref="I35:I66">SUM(C35:H35)</f>
        <v>256</v>
      </c>
    </row>
    <row r="36" spans="1:9" ht="15">
      <c r="A36" s="1" t="s">
        <v>75</v>
      </c>
      <c r="B36" s="1" t="s">
        <v>76</v>
      </c>
      <c r="C36" s="3">
        <v>22</v>
      </c>
      <c r="D36" s="3">
        <v>18</v>
      </c>
      <c r="E36" s="3">
        <v>92</v>
      </c>
      <c r="F36" s="4">
        <v>30</v>
      </c>
      <c r="G36" s="8">
        <v>195</v>
      </c>
      <c r="H36" s="11">
        <v>9</v>
      </c>
      <c r="I36" s="3">
        <f t="shared" si="1"/>
        <v>366</v>
      </c>
    </row>
    <row r="37" spans="1:9" ht="15">
      <c r="A37" s="1" t="s">
        <v>27</v>
      </c>
      <c r="B37" s="1" t="s">
        <v>28</v>
      </c>
      <c r="C37" s="3">
        <v>81</v>
      </c>
      <c r="D37" s="3">
        <v>27</v>
      </c>
      <c r="E37" s="3">
        <v>77</v>
      </c>
      <c r="F37" s="4">
        <v>93</v>
      </c>
      <c r="G37" s="8">
        <v>180</v>
      </c>
      <c r="H37" s="13"/>
      <c r="I37" s="3">
        <f t="shared" si="1"/>
        <v>458</v>
      </c>
    </row>
    <row r="38" spans="1:9" ht="15">
      <c r="A38" s="1" t="s">
        <v>143</v>
      </c>
      <c r="B38" s="1" t="s">
        <v>144</v>
      </c>
      <c r="C38" s="3">
        <v>0</v>
      </c>
      <c r="D38" s="3">
        <v>0</v>
      </c>
      <c r="E38" s="3">
        <v>0</v>
      </c>
      <c r="F38" s="4">
        <v>0</v>
      </c>
      <c r="G38" s="8">
        <v>0</v>
      </c>
      <c r="H38" s="13"/>
      <c r="I38" s="3">
        <f t="shared" si="1"/>
        <v>0</v>
      </c>
    </row>
    <row r="39" spans="1:9" ht="15">
      <c r="A39" s="1" t="s">
        <v>39</v>
      </c>
      <c r="B39" s="1" t="s">
        <v>40</v>
      </c>
      <c r="C39" s="3">
        <v>51</v>
      </c>
      <c r="D39" s="3">
        <v>39</v>
      </c>
      <c r="E39" s="3">
        <v>84</v>
      </c>
      <c r="F39" s="4">
        <v>44</v>
      </c>
      <c r="G39" s="8">
        <v>182.5</v>
      </c>
      <c r="H39" s="13"/>
      <c r="I39" s="3">
        <f t="shared" si="1"/>
        <v>400.5</v>
      </c>
    </row>
    <row r="40" spans="1:9" ht="15">
      <c r="A40" s="1" t="s">
        <v>31</v>
      </c>
      <c r="B40" s="1" t="s">
        <v>32</v>
      </c>
      <c r="C40" s="3">
        <v>51</v>
      </c>
      <c r="D40" s="3">
        <v>45</v>
      </c>
      <c r="E40" s="3">
        <v>87</v>
      </c>
      <c r="F40" s="4">
        <v>135</v>
      </c>
      <c r="G40" s="8">
        <v>205</v>
      </c>
      <c r="H40" s="11">
        <v>98</v>
      </c>
      <c r="I40" s="3">
        <f t="shared" si="1"/>
        <v>621</v>
      </c>
    </row>
    <row r="41" spans="1:9" ht="15">
      <c r="A41" s="1" t="s">
        <v>99</v>
      </c>
      <c r="B41" s="1" t="s">
        <v>100</v>
      </c>
      <c r="C41" s="3">
        <v>48</v>
      </c>
      <c r="D41" s="3">
        <v>3</v>
      </c>
      <c r="E41" s="3">
        <v>43</v>
      </c>
      <c r="F41" s="4">
        <v>0</v>
      </c>
      <c r="G41" s="8">
        <v>125</v>
      </c>
      <c r="H41" s="13"/>
      <c r="I41" s="3">
        <f t="shared" si="1"/>
        <v>219</v>
      </c>
    </row>
    <row r="42" spans="1:9" ht="15">
      <c r="A42" s="1" t="s">
        <v>99</v>
      </c>
      <c r="B42" s="1" t="s">
        <v>116</v>
      </c>
      <c r="C42" s="3">
        <v>32</v>
      </c>
      <c r="D42" s="3">
        <v>0</v>
      </c>
      <c r="E42" s="3">
        <v>34</v>
      </c>
      <c r="F42" s="4">
        <v>0</v>
      </c>
      <c r="G42" s="8">
        <v>125</v>
      </c>
      <c r="H42" s="13"/>
      <c r="I42" s="3">
        <f t="shared" si="1"/>
        <v>191</v>
      </c>
    </row>
    <row r="43" spans="1:9" ht="15">
      <c r="A43" s="1" t="s">
        <v>93</v>
      </c>
      <c r="B43" s="1" t="s">
        <v>94</v>
      </c>
      <c r="C43" s="3">
        <v>0</v>
      </c>
      <c r="D43" s="3">
        <v>30</v>
      </c>
      <c r="E43" s="3">
        <v>70</v>
      </c>
      <c r="F43" s="4">
        <v>0</v>
      </c>
      <c r="G43" s="8">
        <v>0</v>
      </c>
      <c r="H43" s="13"/>
      <c r="I43" s="3">
        <f t="shared" si="1"/>
        <v>100</v>
      </c>
    </row>
    <row r="44" spans="1:9" ht="15">
      <c r="A44" s="1" t="s">
        <v>33</v>
      </c>
      <c r="B44" s="1" t="s">
        <v>34</v>
      </c>
      <c r="C44" s="3">
        <v>43</v>
      </c>
      <c r="D44" s="3">
        <v>36</v>
      </c>
      <c r="E44" s="3">
        <v>102</v>
      </c>
      <c r="F44" s="4">
        <v>90</v>
      </c>
      <c r="G44" s="8">
        <v>290</v>
      </c>
      <c r="H44" s="11">
        <v>18</v>
      </c>
      <c r="I44" s="3">
        <f t="shared" si="1"/>
        <v>579</v>
      </c>
    </row>
    <row r="45" spans="1:9" ht="15">
      <c r="A45" s="1" t="s">
        <v>25</v>
      </c>
      <c r="B45" s="1" t="s">
        <v>26</v>
      </c>
      <c r="C45" s="3">
        <v>43</v>
      </c>
      <c r="D45" s="3">
        <v>51</v>
      </c>
      <c r="E45" s="3">
        <v>91</v>
      </c>
      <c r="F45" s="4">
        <v>0</v>
      </c>
      <c r="G45" s="8">
        <v>205</v>
      </c>
      <c r="H45" s="11">
        <v>23</v>
      </c>
      <c r="I45" s="3">
        <f t="shared" si="1"/>
        <v>413</v>
      </c>
    </row>
    <row r="46" spans="1:9" ht="15">
      <c r="A46" s="1" t="s">
        <v>21</v>
      </c>
      <c r="B46" s="1" t="s">
        <v>22</v>
      </c>
      <c r="C46" s="3">
        <v>46</v>
      </c>
      <c r="D46" s="3">
        <v>47</v>
      </c>
      <c r="E46" s="3">
        <v>96</v>
      </c>
      <c r="F46" s="4">
        <v>0</v>
      </c>
      <c r="G46" s="8">
        <v>335</v>
      </c>
      <c r="H46" s="11">
        <v>13</v>
      </c>
      <c r="I46" s="3">
        <f t="shared" si="1"/>
        <v>537</v>
      </c>
    </row>
    <row r="47" spans="1:9" ht="15">
      <c r="A47" s="1" t="s">
        <v>135</v>
      </c>
      <c r="B47" s="1" t="s">
        <v>136</v>
      </c>
      <c r="C47" s="3">
        <v>0</v>
      </c>
      <c r="D47" s="3">
        <v>0</v>
      </c>
      <c r="E47" s="3">
        <v>46</v>
      </c>
      <c r="F47" s="4">
        <v>0</v>
      </c>
      <c r="G47" s="8">
        <v>0</v>
      </c>
      <c r="H47" s="13"/>
      <c r="I47" s="3">
        <f t="shared" si="1"/>
        <v>46</v>
      </c>
    </row>
    <row r="48" spans="1:9" ht="15">
      <c r="A48" s="1" t="s">
        <v>137</v>
      </c>
      <c r="B48" s="1" t="s">
        <v>138</v>
      </c>
      <c r="C48" s="3">
        <v>0</v>
      </c>
      <c r="D48" s="3">
        <v>0</v>
      </c>
      <c r="E48" s="3">
        <v>42</v>
      </c>
      <c r="F48" s="4">
        <v>0</v>
      </c>
      <c r="G48" s="8">
        <v>0</v>
      </c>
      <c r="H48" s="13"/>
      <c r="I48" s="3">
        <f t="shared" si="1"/>
        <v>42</v>
      </c>
    </row>
    <row r="49" spans="1:9" ht="15">
      <c r="A49" s="1" t="s">
        <v>145</v>
      </c>
      <c r="B49" s="1" t="s">
        <v>146</v>
      </c>
      <c r="C49" s="3">
        <v>0</v>
      </c>
      <c r="D49" s="3">
        <v>0</v>
      </c>
      <c r="E49" s="3">
        <v>0</v>
      </c>
      <c r="F49" s="4">
        <v>0</v>
      </c>
      <c r="G49" s="8">
        <v>0</v>
      </c>
      <c r="H49" s="13"/>
      <c r="I49" s="3">
        <f t="shared" si="1"/>
        <v>0</v>
      </c>
    </row>
    <row r="50" spans="1:9" ht="15">
      <c r="A50" s="1" t="s">
        <v>70</v>
      </c>
      <c r="B50" s="1" t="s">
        <v>71</v>
      </c>
      <c r="C50" s="3">
        <v>35</v>
      </c>
      <c r="D50" s="3">
        <v>47</v>
      </c>
      <c r="E50" s="3">
        <v>61</v>
      </c>
      <c r="F50" s="4">
        <v>0</v>
      </c>
      <c r="G50" s="8">
        <v>37.5</v>
      </c>
      <c r="H50" s="13"/>
      <c r="I50" s="3">
        <f t="shared" si="1"/>
        <v>180.5</v>
      </c>
    </row>
    <row r="51" spans="1:9" ht="15">
      <c r="A51" s="1" t="s">
        <v>12</v>
      </c>
      <c r="B51" s="1" t="s">
        <v>13</v>
      </c>
      <c r="C51" s="3">
        <v>51</v>
      </c>
      <c r="D51" s="3">
        <v>46</v>
      </c>
      <c r="E51" s="3">
        <v>102</v>
      </c>
      <c r="F51" s="4">
        <v>0</v>
      </c>
      <c r="G51" s="8">
        <v>77.5</v>
      </c>
      <c r="H51" s="13"/>
      <c r="I51" s="3">
        <f t="shared" si="1"/>
        <v>276.5</v>
      </c>
    </row>
    <row r="52" spans="1:9" ht="15">
      <c r="A52" s="1" t="s">
        <v>77</v>
      </c>
      <c r="B52" s="1" t="s">
        <v>78</v>
      </c>
      <c r="C52" s="3">
        <v>22</v>
      </c>
      <c r="D52" s="3">
        <v>3</v>
      </c>
      <c r="E52" s="3">
        <v>106</v>
      </c>
      <c r="F52" s="4">
        <v>15</v>
      </c>
      <c r="G52" s="8">
        <v>62.5</v>
      </c>
      <c r="H52" s="13"/>
      <c r="I52" s="3">
        <f t="shared" si="1"/>
        <v>208.5</v>
      </c>
    </row>
    <row r="53" spans="1:9" ht="15">
      <c r="A53" s="1" t="s">
        <v>61</v>
      </c>
      <c r="B53" s="1" t="s">
        <v>62</v>
      </c>
      <c r="C53" s="3">
        <v>51</v>
      </c>
      <c r="D53" s="3">
        <v>41</v>
      </c>
      <c r="E53" s="3">
        <v>102</v>
      </c>
      <c r="F53" s="4">
        <v>45</v>
      </c>
      <c r="G53" s="8">
        <v>90</v>
      </c>
      <c r="H53" s="13"/>
      <c r="I53" s="3">
        <f t="shared" si="1"/>
        <v>329</v>
      </c>
    </row>
    <row r="54" spans="1:9" ht="15">
      <c r="A54" s="1" t="s">
        <v>59</v>
      </c>
      <c r="B54" s="1" t="s">
        <v>60</v>
      </c>
      <c r="C54" s="3">
        <v>59</v>
      </c>
      <c r="D54" s="3">
        <v>6</v>
      </c>
      <c r="E54" s="3">
        <v>90</v>
      </c>
      <c r="F54" s="4">
        <v>0</v>
      </c>
      <c r="G54" s="8">
        <v>292.5</v>
      </c>
      <c r="H54" s="11">
        <v>20</v>
      </c>
      <c r="I54" s="3">
        <f t="shared" si="1"/>
        <v>467.5</v>
      </c>
    </row>
    <row r="55" spans="1:9" ht="15">
      <c r="A55" s="1" t="s">
        <v>133</v>
      </c>
      <c r="B55" s="1" t="s">
        <v>134</v>
      </c>
      <c r="C55" s="3">
        <v>0</v>
      </c>
      <c r="D55" s="3">
        <v>0</v>
      </c>
      <c r="E55" s="3">
        <v>48</v>
      </c>
      <c r="F55" s="4">
        <v>0</v>
      </c>
      <c r="G55" s="8">
        <v>0</v>
      </c>
      <c r="H55" s="13"/>
      <c r="I55" s="3">
        <f t="shared" si="1"/>
        <v>48</v>
      </c>
    </row>
    <row r="56" spans="1:9" ht="15">
      <c r="A56" s="1" t="s">
        <v>55</v>
      </c>
      <c r="B56" s="1" t="s">
        <v>56</v>
      </c>
      <c r="C56" s="3">
        <v>22</v>
      </c>
      <c r="D56" s="3">
        <v>48</v>
      </c>
      <c r="E56" s="3">
        <v>90</v>
      </c>
      <c r="F56" s="4">
        <v>0</v>
      </c>
      <c r="G56" s="8">
        <v>92.5</v>
      </c>
      <c r="H56" s="11">
        <v>13</v>
      </c>
      <c r="I56" s="3">
        <f t="shared" si="1"/>
        <v>265.5</v>
      </c>
    </row>
    <row r="57" spans="1:9" ht="15">
      <c r="A57" s="1" t="s">
        <v>14</v>
      </c>
      <c r="B57" s="1" t="s">
        <v>15</v>
      </c>
      <c r="C57" s="3">
        <v>72</v>
      </c>
      <c r="D57" s="3">
        <v>39</v>
      </c>
      <c r="E57" s="3">
        <v>87</v>
      </c>
      <c r="F57" s="4">
        <v>49</v>
      </c>
      <c r="G57" s="8">
        <v>222.5</v>
      </c>
      <c r="H57" s="11">
        <v>9</v>
      </c>
      <c r="I57" s="3">
        <f t="shared" si="1"/>
        <v>478.5</v>
      </c>
    </row>
    <row r="58" spans="1:9" ht="15">
      <c r="A58" s="1" t="s">
        <v>69</v>
      </c>
      <c r="B58" s="1" t="s">
        <v>149</v>
      </c>
      <c r="C58" s="3">
        <v>72</v>
      </c>
      <c r="D58" s="3">
        <v>0</v>
      </c>
      <c r="E58" s="3">
        <v>75</v>
      </c>
      <c r="F58" s="4">
        <v>30</v>
      </c>
      <c r="G58" s="8">
        <v>252.5</v>
      </c>
      <c r="H58" s="13"/>
      <c r="I58" s="3">
        <f t="shared" si="1"/>
        <v>429.5</v>
      </c>
    </row>
    <row r="59" spans="1:9" ht="15">
      <c r="A59" s="1" t="s">
        <v>121</v>
      </c>
      <c r="B59" s="1" t="s">
        <v>122</v>
      </c>
      <c r="C59" s="3">
        <v>0</v>
      </c>
      <c r="D59" s="3">
        <v>0</v>
      </c>
      <c r="E59" s="3">
        <v>59</v>
      </c>
      <c r="F59" s="4">
        <v>0</v>
      </c>
      <c r="G59" s="8">
        <v>0</v>
      </c>
      <c r="H59" s="13"/>
      <c r="I59" s="3">
        <f t="shared" si="1"/>
        <v>59</v>
      </c>
    </row>
    <row r="60" spans="1:9" ht="15">
      <c r="A60" s="1" t="s">
        <v>57</v>
      </c>
      <c r="B60" s="1" t="s">
        <v>58</v>
      </c>
      <c r="C60" s="3">
        <v>51</v>
      </c>
      <c r="D60" s="3">
        <v>21</v>
      </c>
      <c r="E60" s="3">
        <v>84</v>
      </c>
      <c r="F60" s="4">
        <v>41</v>
      </c>
      <c r="G60" s="8">
        <v>34</v>
      </c>
      <c r="H60" s="13"/>
      <c r="I60" s="3">
        <f t="shared" si="1"/>
        <v>231</v>
      </c>
    </row>
    <row r="61" spans="1:9" ht="15">
      <c r="A61" s="1" t="s">
        <v>83</v>
      </c>
      <c r="B61" s="1" t="s">
        <v>84</v>
      </c>
      <c r="C61" s="3">
        <v>20</v>
      </c>
      <c r="D61" s="3">
        <v>24</v>
      </c>
      <c r="E61" s="3">
        <v>79</v>
      </c>
      <c r="F61" s="4">
        <v>31</v>
      </c>
      <c r="G61" s="8">
        <v>0</v>
      </c>
      <c r="H61" s="11">
        <v>5</v>
      </c>
      <c r="I61" s="3">
        <f t="shared" si="1"/>
        <v>159</v>
      </c>
    </row>
    <row r="62" spans="1:9" ht="15">
      <c r="A62" s="1" t="s">
        <v>63</v>
      </c>
      <c r="B62" s="1" t="s">
        <v>64</v>
      </c>
      <c r="C62" s="3">
        <v>48</v>
      </c>
      <c r="D62" s="3">
        <v>39</v>
      </c>
      <c r="E62" s="3">
        <v>93</v>
      </c>
      <c r="F62" s="4">
        <v>30</v>
      </c>
      <c r="G62" s="8">
        <v>160</v>
      </c>
      <c r="H62" s="11">
        <v>154</v>
      </c>
      <c r="I62" s="3">
        <f t="shared" si="1"/>
        <v>524</v>
      </c>
    </row>
    <row r="63" spans="1:9" ht="15">
      <c r="A63" s="1" t="s">
        <v>17</v>
      </c>
      <c r="B63" s="1" t="s">
        <v>18</v>
      </c>
      <c r="C63" s="3">
        <v>83</v>
      </c>
      <c r="D63" s="3">
        <v>9</v>
      </c>
      <c r="E63" s="3">
        <v>104</v>
      </c>
      <c r="F63" s="4">
        <v>193</v>
      </c>
      <c r="G63" s="8">
        <v>285</v>
      </c>
      <c r="H63" s="11">
        <v>117</v>
      </c>
      <c r="I63" s="3">
        <f t="shared" si="1"/>
        <v>791</v>
      </c>
    </row>
    <row r="64" spans="1:9" ht="15">
      <c r="A64" s="1" t="s">
        <v>131</v>
      </c>
      <c r="B64" s="1" t="s">
        <v>132</v>
      </c>
      <c r="C64" s="3">
        <v>0</v>
      </c>
      <c r="D64" s="3">
        <v>0</v>
      </c>
      <c r="E64" s="3">
        <v>52</v>
      </c>
      <c r="F64" s="4">
        <v>0</v>
      </c>
      <c r="G64" s="8">
        <v>0</v>
      </c>
      <c r="H64" s="13"/>
      <c r="I64" s="3">
        <f t="shared" si="1"/>
        <v>52</v>
      </c>
    </row>
    <row r="65" spans="1:9" ht="15">
      <c r="A65" s="1" t="s">
        <v>35</v>
      </c>
      <c r="B65" s="1" t="s">
        <v>36</v>
      </c>
      <c r="C65" s="3">
        <v>51</v>
      </c>
      <c r="D65" s="3">
        <v>39</v>
      </c>
      <c r="E65" s="3">
        <v>91</v>
      </c>
      <c r="F65" s="4">
        <v>65</v>
      </c>
      <c r="G65" s="8">
        <v>112.5</v>
      </c>
      <c r="H65" s="11">
        <v>6</v>
      </c>
      <c r="I65" s="3">
        <f t="shared" si="1"/>
        <v>364.5</v>
      </c>
    </row>
    <row r="66" spans="1:9" ht="15">
      <c r="A66" s="1" t="s">
        <v>115</v>
      </c>
      <c r="B66" s="1" t="s">
        <v>26</v>
      </c>
      <c r="C66" s="3">
        <v>0</v>
      </c>
      <c r="D66" s="3">
        <v>0</v>
      </c>
      <c r="E66" s="3">
        <v>72</v>
      </c>
      <c r="F66" s="4">
        <v>0</v>
      </c>
      <c r="G66" s="8">
        <v>0</v>
      </c>
      <c r="H66" s="13"/>
      <c r="I66" s="3">
        <f t="shared" si="1"/>
        <v>72</v>
      </c>
    </row>
    <row r="67" spans="1:9" ht="15">
      <c r="A67" s="1" t="s">
        <v>123</v>
      </c>
      <c r="B67" s="1" t="s">
        <v>124</v>
      </c>
      <c r="C67" s="3">
        <v>0</v>
      </c>
      <c r="D67" s="3">
        <v>0</v>
      </c>
      <c r="E67" s="3">
        <v>58</v>
      </c>
      <c r="F67" s="4">
        <v>0</v>
      </c>
      <c r="G67" s="8">
        <v>0</v>
      </c>
      <c r="H67" s="13"/>
      <c r="I67" s="3">
        <f>SUM(C67:H67)</f>
        <v>58</v>
      </c>
    </row>
    <row r="68" spans="1:9" ht="15">
      <c r="A68" s="1" t="s">
        <v>117</v>
      </c>
      <c r="B68" s="1" t="s">
        <v>118</v>
      </c>
      <c r="C68" s="3">
        <v>27</v>
      </c>
      <c r="D68" s="3">
        <v>29</v>
      </c>
      <c r="E68" s="3">
        <v>36</v>
      </c>
      <c r="F68" s="4">
        <v>0</v>
      </c>
      <c r="G68" s="8">
        <v>160</v>
      </c>
      <c r="H68" s="13"/>
      <c r="I68" s="3">
        <f>SUM(C68:H68)</f>
        <v>252</v>
      </c>
    </row>
    <row r="69" spans="1:9" ht="15">
      <c r="A69" s="1" t="s">
        <v>19</v>
      </c>
      <c r="B69" s="1" t="s">
        <v>20</v>
      </c>
      <c r="C69" s="3">
        <v>52</v>
      </c>
      <c r="D69" s="3">
        <v>45</v>
      </c>
      <c r="E69" s="3">
        <v>96</v>
      </c>
      <c r="F69" s="4">
        <v>61</v>
      </c>
      <c r="G69" s="8">
        <v>70</v>
      </c>
      <c r="H69" s="11">
        <v>-2</v>
      </c>
      <c r="I69" s="3">
        <f>SUM(C69:H69)</f>
        <v>322</v>
      </c>
    </row>
    <row r="70" spans="1:9" ht="15">
      <c r="A70" s="1" t="s">
        <v>45</v>
      </c>
      <c r="B70" s="1" t="s">
        <v>46</v>
      </c>
      <c r="C70" s="3">
        <v>51</v>
      </c>
      <c r="D70" s="3">
        <v>33</v>
      </c>
      <c r="E70" s="3">
        <v>86</v>
      </c>
      <c r="F70" s="4">
        <v>20</v>
      </c>
      <c r="G70" s="8">
        <v>197.5</v>
      </c>
      <c r="H70" s="11"/>
      <c r="I70" s="3">
        <f>SUM(C70:H70)</f>
        <v>387.5</v>
      </c>
    </row>
    <row r="71" spans="1:9" ht="15">
      <c r="A71" s="1" t="s">
        <v>81</v>
      </c>
      <c r="B71" s="1" t="s">
        <v>82</v>
      </c>
      <c r="C71" s="3">
        <v>0</v>
      </c>
      <c r="D71" s="3">
        <v>39</v>
      </c>
      <c r="E71" s="3">
        <v>88</v>
      </c>
      <c r="F71" s="4">
        <v>0</v>
      </c>
      <c r="G71" s="8">
        <v>232.5</v>
      </c>
      <c r="H71" s="13"/>
      <c r="I71" s="3">
        <f>SUM(C71:H71)</f>
        <v>359.5</v>
      </c>
    </row>
    <row r="72" spans="1:9" ht="15">
      <c r="A72" s="1" t="s">
        <v>51</v>
      </c>
      <c r="B72" s="1" t="s">
        <v>52</v>
      </c>
      <c r="C72" s="3">
        <v>59</v>
      </c>
      <c r="D72" s="3">
        <v>21</v>
      </c>
      <c r="E72" s="3">
        <v>86</v>
      </c>
      <c r="F72" s="4">
        <v>0</v>
      </c>
      <c r="G72" s="8">
        <v>227.5</v>
      </c>
      <c r="H72" s="13"/>
      <c r="I72" s="3">
        <f>SUM(C72:H72)</f>
        <v>393.5</v>
      </c>
    </row>
    <row r="73" spans="1:9" ht="15">
      <c r="A73" s="1" t="s">
        <v>95</v>
      </c>
      <c r="B73" s="1" t="s">
        <v>96</v>
      </c>
      <c r="C73" s="3">
        <v>0</v>
      </c>
      <c r="D73" s="3">
        <v>9</v>
      </c>
      <c r="E73" s="3">
        <v>91</v>
      </c>
      <c r="F73" s="4">
        <v>0</v>
      </c>
      <c r="G73" s="8">
        <v>287.5</v>
      </c>
      <c r="H73" s="13">
        <v>3</v>
      </c>
      <c r="I73" s="3">
        <f>SUM(C73:H73)</f>
        <v>390.5</v>
      </c>
    </row>
    <row r="74" spans="1:9" ht="15">
      <c r="A74" s="1" t="s">
        <v>29</v>
      </c>
      <c r="B74" s="1" t="s">
        <v>30</v>
      </c>
      <c r="C74" s="3">
        <v>48</v>
      </c>
      <c r="D74" s="3">
        <v>42</v>
      </c>
      <c r="E74" s="3">
        <v>93</v>
      </c>
      <c r="F74" s="4">
        <v>115</v>
      </c>
      <c r="G74" s="8">
        <v>370</v>
      </c>
      <c r="H74" s="11">
        <v>-2</v>
      </c>
      <c r="I74" s="3">
        <f>SUM(C74:H74)</f>
        <v>666</v>
      </c>
    </row>
    <row r="75" spans="1:9" ht="15">
      <c r="A75" s="1" t="s">
        <v>141</v>
      </c>
      <c r="B75" s="1" t="s">
        <v>142</v>
      </c>
      <c r="C75" s="3">
        <v>0</v>
      </c>
      <c r="D75" s="3">
        <v>0</v>
      </c>
      <c r="E75" s="3">
        <v>14</v>
      </c>
      <c r="F75" s="4">
        <v>0</v>
      </c>
      <c r="G75" s="8">
        <v>0</v>
      </c>
      <c r="H75" s="13"/>
      <c r="I75" s="3">
        <f>SUM(C75:H75)</f>
        <v>14</v>
      </c>
    </row>
    <row r="76" spans="1:9" ht="15">
      <c r="A76" s="1" t="s">
        <v>16</v>
      </c>
      <c r="B76" s="1" t="s">
        <v>7</v>
      </c>
      <c r="C76" s="3">
        <v>67</v>
      </c>
      <c r="D76" s="3">
        <v>21</v>
      </c>
      <c r="E76" s="3">
        <v>108</v>
      </c>
      <c r="F76" s="4">
        <v>127</v>
      </c>
      <c r="G76" s="8">
        <v>245</v>
      </c>
      <c r="H76" s="11">
        <v>139</v>
      </c>
      <c r="I76" s="3">
        <f>SUM(C76:H76)</f>
        <v>707</v>
      </c>
    </row>
    <row r="77" spans="1:9" ht="15">
      <c r="A77" s="1" t="s">
        <v>139</v>
      </c>
      <c r="B77" s="1" t="s">
        <v>140</v>
      </c>
      <c r="C77" s="3"/>
      <c r="D77" s="3">
        <v>18</v>
      </c>
      <c r="E77" s="3"/>
      <c r="F77" s="4">
        <v>0</v>
      </c>
      <c r="G77" s="8">
        <v>0</v>
      </c>
      <c r="H77" s="6"/>
      <c r="I77" s="3">
        <f>SUM(C77:H77)</f>
        <v>18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34"/>
  <sheetViews>
    <sheetView zoomScalePageLayoutView="0" workbookViewId="0" topLeftCell="B1">
      <selection activeCell="E9" sqref="E9"/>
    </sheetView>
  </sheetViews>
  <sheetFormatPr defaultColWidth="9.140625" defaultRowHeight="15"/>
  <cols>
    <col min="3" max="3" width="13.421875" style="0" customWidth="1"/>
    <col min="4" max="4" width="14.00390625" style="0" customWidth="1"/>
    <col min="5" max="5" width="15.7109375" style="0" customWidth="1"/>
    <col min="6" max="6" width="18.28125" style="0" customWidth="1"/>
    <col min="7" max="7" width="16.140625" style="0" customWidth="1"/>
  </cols>
  <sheetData>
    <row r="2" spans="3:7" ht="45" customHeight="1">
      <c r="C2" s="51" t="s">
        <v>161</v>
      </c>
      <c r="D2" s="51"/>
      <c r="E2" s="51"/>
      <c r="F2" s="51"/>
      <c r="G2" s="51"/>
    </row>
    <row r="3" spans="3:7" ht="116.25" customHeight="1">
      <c r="C3" s="49" t="s">
        <v>151</v>
      </c>
      <c r="D3" s="49" t="s">
        <v>152</v>
      </c>
      <c r="E3" s="49" t="s">
        <v>153</v>
      </c>
      <c r="F3" s="49" t="s">
        <v>160</v>
      </c>
      <c r="G3" s="49" t="s">
        <v>154</v>
      </c>
    </row>
    <row r="4" spans="3:7" ht="15">
      <c r="C4" s="1">
        <v>201</v>
      </c>
      <c r="D4" s="14">
        <v>3</v>
      </c>
      <c r="E4" s="14"/>
      <c r="F4" s="14">
        <v>-2</v>
      </c>
      <c r="G4" s="14">
        <v>-2</v>
      </c>
    </row>
    <row r="5" spans="3:7" ht="15">
      <c r="C5" s="1">
        <v>205</v>
      </c>
      <c r="D5" s="14">
        <v>5</v>
      </c>
      <c r="E5" s="14">
        <v>11</v>
      </c>
      <c r="F5" s="14">
        <v>-3</v>
      </c>
      <c r="G5" s="14">
        <v>8</v>
      </c>
    </row>
    <row r="6" spans="3:7" ht="15">
      <c r="C6" s="1">
        <v>207</v>
      </c>
      <c r="D6" s="14">
        <v>18</v>
      </c>
      <c r="E6" s="14">
        <v>32</v>
      </c>
      <c r="F6" s="14">
        <v>-14</v>
      </c>
      <c r="G6" s="14">
        <v>18</v>
      </c>
    </row>
    <row r="7" spans="3:7" ht="15">
      <c r="C7" s="1">
        <v>212</v>
      </c>
      <c r="D7" s="14">
        <v>13</v>
      </c>
      <c r="E7" s="14">
        <v>31</v>
      </c>
      <c r="F7" s="14">
        <v>-9</v>
      </c>
      <c r="G7" s="14">
        <v>22</v>
      </c>
    </row>
    <row r="8" spans="3:7" ht="15">
      <c r="C8" s="1">
        <v>213</v>
      </c>
      <c r="D8" s="14">
        <v>112</v>
      </c>
      <c r="E8" s="14">
        <v>199</v>
      </c>
      <c r="F8" s="14">
        <v>-69</v>
      </c>
      <c r="G8" s="14">
        <v>130</v>
      </c>
    </row>
    <row r="9" spans="3:7" ht="15">
      <c r="C9" s="1">
        <v>214</v>
      </c>
      <c r="D9" s="14">
        <v>12</v>
      </c>
      <c r="E9" s="14">
        <v>42</v>
      </c>
      <c r="F9" s="14">
        <v>-2</v>
      </c>
      <c r="G9" s="14">
        <v>40</v>
      </c>
    </row>
    <row r="10" spans="3:7" ht="15">
      <c r="C10" s="1">
        <v>215</v>
      </c>
      <c r="D10" s="14">
        <v>19</v>
      </c>
      <c r="E10" s="14">
        <v>45</v>
      </c>
      <c r="F10" s="14">
        <v>-9</v>
      </c>
      <c r="G10" s="14">
        <v>36</v>
      </c>
    </row>
    <row r="11" spans="3:7" ht="15">
      <c r="C11" s="1">
        <v>218</v>
      </c>
      <c r="D11" s="14">
        <v>4</v>
      </c>
      <c r="E11" s="14">
        <v>10</v>
      </c>
      <c r="F11" s="14">
        <v>-3</v>
      </c>
      <c r="G11" s="14">
        <v>7</v>
      </c>
    </row>
    <row r="12" spans="3:7" ht="15">
      <c r="C12" s="1">
        <v>219</v>
      </c>
      <c r="D12" s="14">
        <v>12</v>
      </c>
      <c r="E12" s="14">
        <v>17</v>
      </c>
      <c r="F12" s="14">
        <v>-8</v>
      </c>
      <c r="G12" s="14">
        <v>9</v>
      </c>
    </row>
    <row r="13" spans="3:7" ht="15">
      <c r="C13" s="1">
        <v>220</v>
      </c>
      <c r="D13" s="14">
        <v>12</v>
      </c>
      <c r="E13" s="14">
        <v>26</v>
      </c>
      <c r="F13" s="14">
        <v>-9</v>
      </c>
      <c r="G13" s="14">
        <v>17</v>
      </c>
    </row>
    <row r="14" spans="3:7" ht="15">
      <c r="C14" s="1">
        <v>222</v>
      </c>
      <c r="D14" s="14">
        <v>4</v>
      </c>
      <c r="E14" s="14">
        <v>22</v>
      </c>
      <c r="F14" s="14"/>
      <c r="G14" s="14">
        <v>22</v>
      </c>
    </row>
    <row r="15" spans="3:7" ht="15">
      <c r="C15" s="1">
        <v>224</v>
      </c>
      <c r="D15" s="14">
        <v>73</v>
      </c>
      <c r="E15" s="14">
        <v>121</v>
      </c>
      <c r="F15" s="14">
        <v>-49</v>
      </c>
      <c r="G15" s="14">
        <v>72</v>
      </c>
    </row>
    <row r="16" spans="3:7" ht="15">
      <c r="C16" s="1">
        <v>227</v>
      </c>
      <c r="D16" s="14">
        <v>1</v>
      </c>
      <c r="E16" s="14">
        <v>10</v>
      </c>
      <c r="F16" s="14"/>
      <c r="G16" s="14">
        <v>10</v>
      </c>
    </row>
    <row r="17" spans="3:7" ht="15">
      <c r="C17" s="1">
        <v>232</v>
      </c>
      <c r="D17" s="14">
        <v>1</v>
      </c>
      <c r="E17" s="14"/>
      <c r="F17" s="14">
        <v>-1</v>
      </c>
      <c r="G17" s="14">
        <v>-1</v>
      </c>
    </row>
    <row r="18" spans="3:7" ht="15">
      <c r="C18" s="1">
        <v>235</v>
      </c>
      <c r="D18" s="14">
        <v>7</v>
      </c>
      <c r="E18" s="14">
        <v>10</v>
      </c>
      <c r="F18" s="14">
        <v>-6</v>
      </c>
      <c r="G18" s="14">
        <v>4</v>
      </c>
    </row>
    <row r="19" spans="3:7" ht="15">
      <c r="C19" s="1">
        <v>238</v>
      </c>
      <c r="D19" s="14">
        <v>2</v>
      </c>
      <c r="E19" s="14">
        <v>10</v>
      </c>
      <c r="F19" s="14">
        <v>-1</v>
      </c>
      <c r="G19" s="14">
        <v>9</v>
      </c>
    </row>
    <row r="20" spans="3:7" ht="15">
      <c r="C20" s="1">
        <v>245</v>
      </c>
      <c r="D20" s="14">
        <v>17</v>
      </c>
      <c r="E20" s="14">
        <v>102</v>
      </c>
      <c r="F20" s="14">
        <v>-4</v>
      </c>
      <c r="G20" s="14">
        <v>98</v>
      </c>
    </row>
    <row r="21" spans="3:7" ht="15">
      <c r="C21" s="1">
        <v>248</v>
      </c>
      <c r="D21" s="14">
        <v>15</v>
      </c>
      <c r="E21" s="14">
        <v>26</v>
      </c>
      <c r="F21" s="14">
        <v>-8</v>
      </c>
      <c r="G21" s="14">
        <v>18</v>
      </c>
    </row>
    <row r="22" spans="3:7" ht="15">
      <c r="C22" s="1">
        <v>249</v>
      </c>
      <c r="D22" s="14">
        <v>4</v>
      </c>
      <c r="E22" s="14">
        <v>24</v>
      </c>
      <c r="F22" s="14">
        <v>-1</v>
      </c>
      <c r="G22" s="14">
        <v>23</v>
      </c>
    </row>
    <row r="23" spans="3:7" ht="15">
      <c r="C23" s="1">
        <v>251</v>
      </c>
      <c r="D23" s="14">
        <v>21</v>
      </c>
      <c r="E23" s="14">
        <v>28</v>
      </c>
      <c r="F23" s="14">
        <v>-15</v>
      </c>
      <c r="G23" s="14">
        <v>13</v>
      </c>
    </row>
    <row r="24" spans="3:7" ht="15">
      <c r="C24" s="1">
        <v>266</v>
      </c>
      <c r="D24" s="14">
        <v>2</v>
      </c>
      <c r="E24" s="14">
        <v>20</v>
      </c>
      <c r="F24" s="14"/>
      <c r="G24" s="14">
        <v>20</v>
      </c>
    </row>
    <row r="25" spans="3:7" ht="15">
      <c r="C25" s="1">
        <v>269</v>
      </c>
      <c r="D25" s="14">
        <v>5</v>
      </c>
      <c r="E25" s="14">
        <v>16</v>
      </c>
      <c r="F25" s="14">
        <v>-3</v>
      </c>
      <c r="G25" s="14">
        <v>13</v>
      </c>
    </row>
    <row r="26" spans="3:7" ht="15">
      <c r="C26" s="1">
        <v>270</v>
      </c>
      <c r="D26" s="14">
        <v>2</v>
      </c>
      <c r="E26" s="14">
        <v>10</v>
      </c>
      <c r="F26" s="14">
        <v>-1</v>
      </c>
      <c r="G26" s="14">
        <v>9</v>
      </c>
    </row>
    <row r="27" spans="3:7" ht="15">
      <c r="C27" s="1">
        <v>276</v>
      </c>
      <c r="D27" s="14">
        <v>17</v>
      </c>
      <c r="E27" s="14">
        <v>19</v>
      </c>
      <c r="F27" s="14">
        <v>-14</v>
      </c>
      <c r="G27" s="14">
        <v>5</v>
      </c>
    </row>
    <row r="28" spans="3:7" ht="15">
      <c r="C28" s="1">
        <v>278</v>
      </c>
      <c r="D28" s="14">
        <v>39</v>
      </c>
      <c r="E28" s="14">
        <v>172</v>
      </c>
      <c r="F28" s="14">
        <v>-18</v>
      </c>
      <c r="G28" s="14">
        <v>154</v>
      </c>
    </row>
    <row r="29" spans="3:7" ht="15">
      <c r="C29" s="1">
        <v>279</v>
      </c>
      <c r="D29" s="14">
        <v>32</v>
      </c>
      <c r="E29" s="14">
        <v>131</v>
      </c>
      <c r="F29" s="14">
        <v>-14</v>
      </c>
      <c r="G29" s="14">
        <v>117</v>
      </c>
    </row>
    <row r="30" spans="3:7" ht="15">
      <c r="C30" s="1">
        <v>284</v>
      </c>
      <c r="D30" s="14">
        <v>23</v>
      </c>
      <c r="E30" s="14">
        <v>23</v>
      </c>
      <c r="F30" s="14">
        <v>-17</v>
      </c>
      <c r="G30" s="14">
        <v>6</v>
      </c>
    </row>
    <row r="31" spans="3:7" ht="15">
      <c r="C31" s="1">
        <v>290</v>
      </c>
      <c r="D31" s="14">
        <v>2</v>
      </c>
      <c r="E31" s="14"/>
      <c r="F31" s="14">
        <v>-2</v>
      </c>
      <c r="G31" s="14">
        <v>-2</v>
      </c>
    </row>
    <row r="32" spans="3:7" ht="15">
      <c r="C32" s="1">
        <v>296</v>
      </c>
      <c r="D32" s="14">
        <v>9</v>
      </c>
      <c r="E32" s="14">
        <v>9</v>
      </c>
      <c r="F32" s="14">
        <v>-6</v>
      </c>
      <c r="G32" s="14">
        <v>3</v>
      </c>
    </row>
    <row r="33" spans="3:7" ht="15">
      <c r="C33" s="1">
        <v>298</v>
      </c>
      <c r="D33" s="14">
        <v>10</v>
      </c>
      <c r="E33" s="14">
        <v>6</v>
      </c>
      <c r="F33" s="14">
        <v>-8</v>
      </c>
      <c r="G33" s="14">
        <v>-2</v>
      </c>
    </row>
    <row r="34" spans="3:7" ht="15">
      <c r="C34" s="1">
        <v>300</v>
      </c>
      <c r="D34" s="14">
        <v>24</v>
      </c>
      <c r="E34" s="14">
        <v>142</v>
      </c>
      <c r="F34" s="14">
        <v>-3</v>
      </c>
      <c r="G34" s="14">
        <v>139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H94" sqref="H94"/>
    </sheetView>
  </sheetViews>
  <sheetFormatPr defaultColWidth="9.140625" defaultRowHeight="15"/>
  <cols>
    <col min="2" max="26" width="3.7109375" style="0" bestFit="1" customWidth="1"/>
  </cols>
  <sheetData>
    <row r="1" spans="1:26" ht="18.75">
      <c r="A1" s="52" t="s">
        <v>162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ht="15">
      <c r="A2" s="16"/>
    </row>
    <row r="3" spans="1:29" ht="133.5">
      <c r="A3" s="17" t="s">
        <v>0</v>
      </c>
      <c r="B3" s="18" t="s">
        <v>163</v>
      </c>
      <c r="C3" s="18" t="s">
        <v>164</v>
      </c>
      <c r="D3" s="18" t="s">
        <v>165</v>
      </c>
      <c r="E3" s="18" t="s">
        <v>166</v>
      </c>
      <c r="F3" s="18" t="s">
        <v>167</v>
      </c>
      <c r="G3" s="18" t="s">
        <v>168</v>
      </c>
      <c r="H3" s="18" t="s">
        <v>169</v>
      </c>
      <c r="I3" s="18" t="s">
        <v>170</v>
      </c>
      <c r="J3" s="18" t="s">
        <v>171</v>
      </c>
      <c r="K3" s="18" t="s">
        <v>172</v>
      </c>
      <c r="L3" s="18" t="s">
        <v>173</v>
      </c>
      <c r="M3" s="18" t="s">
        <v>174</v>
      </c>
      <c r="N3" s="18" t="s">
        <v>175</v>
      </c>
      <c r="O3" s="18" t="s">
        <v>176</v>
      </c>
      <c r="P3" s="18" t="s">
        <v>177</v>
      </c>
      <c r="Q3" s="18" t="s">
        <v>178</v>
      </c>
      <c r="R3" s="18" t="s">
        <v>179</v>
      </c>
      <c r="S3" s="18" t="s">
        <v>180</v>
      </c>
      <c r="T3" s="18" t="s">
        <v>181</v>
      </c>
      <c r="U3" s="18" t="s">
        <v>182</v>
      </c>
      <c r="V3" s="18" t="s">
        <v>183</v>
      </c>
      <c r="W3" s="18" t="s">
        <v>184</v>
      </c>
      <c r="X3" s="18" t="s">
        <v>185</v>
      </c>
      <c r="Y3" s="18" t="s">
        <v>186</v>
      </c>
      <c r="Z3" s="18" t="s">
        <v>187</v>
      </c>
      <c r="AA3" s="18" t="s">
        <v>188</v>
      </c>
      <c r="AB3" s="18" t="s">
        <v>189</v>
      </c>
      <c r="AC3" s="18" t="s">
        <v>190</v>
      </c>
    </row>
    <row r="4" spans="1:29" ht="15">
      <c r="A4" s="19" t="s">
        <v>37</v>
      </c>
      <c r="B4" s="1">
        <v>4</v>
      </c>
      <c r="C4" s="1">
        <v>0</v>
      </c>
      <c r="D4" s="1">
        <v>5</v>
      </c>
      <c r="E4" s="1">
        <v>6</v>
      </c>
      <c r="F4" s="1">
        <v>0</v>
      </c>
      <c r="G4" s="1">
        <v>0</v>
      </c>
      <c r="H4" s="1">
        <v>7</v>
      </c>
      <c r="I4" s="1">
        <v>0</v>
      </c>
      <c r="J4" s="1">
        <v>7</v>
      </c>
      <c r="K4" s="1">
        <v>5</v>
      </c>
      <c r="L4" s="1">
        <v>0</v>
      </c>
      <c r="M4" s="1">
        <v>8</v>
      </c>
      <c r="N4" s="1">
        <v>6</v>
      </c>
      <c r="O4" s="1">
        <v>3</v>
      </c>
      <c r="P4" s="1">
        <v>5</v>
      </c>
      <c r="Q4" s="1">
        <v>5</v>
      </c>
      <c r="R4" s="1">
        <v>0</v>
      </c>
      <c r="S4" s="1">
        <v>4</v>
      </c>
      <c r="T4" s="1">
        <v>8</v>
      </c>
      <c r="U4" s="1">
        <v>0</v>
      </c>
      <c r="V4" s="1">
        <v>5</v>
      </c>
      <c r="W4" s="1">
        <v>4</v>
      </c>
      <c r="X4" s="1">
        <v>3</v>
      </c>
      <c r="Y4" s="1">
        <v>6</v>
      </c>
      <c r="Z4" s="1">
        <v>6</v>
      </c>
      <c r="AA4" s="1" t="s">
        <v>191</v>
      </c>
      <c r="AB4" s="1">
        <f aca="true" t="shared" si="0" ref="AB4:AB67">SUM(B4:Z4)</f>
        <v>97</v>
      </c>
      <c r="AC4" s="20">
        <f>AB4*2.5</f>
        <v>242.5</v>
      </c>
    </row>
    <row r="5" spans="1:29" ht="15">
      <c r="A5" s="19" t="s">
        <v>192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f t="shared" si="0"/>
        <v>0</v>
      </c>
      <c r="AC5" s="20">
        <f aca="true" t="shared" si="1" ref="AC5:AC68">AB5*2.5</f>
        <v>0</v>
      </c>
    </row>
    <row r="6" spans="1:29" ht="15">
      <c r="A6" s="19" t="s">
        <v>103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f t="shared" si="0"/>
        <v>0</v>
      </c>
      <c r="AC6" s="20">
        <f t="shared" si="1"/>
        <v>0</v>
      </c>
    </row>
    <row r="7" spans="1:29" ht="15">
      <c r="A7" s="19" t="s">
        <v>193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f t="shared" si="0"/>
        <v>0</v>
      </c>
      <c r="AC7" s="20">
        <f t="shared" si="1"/>
        <v>0</v>
      </c>
    </row>
    <row r="8" spans="1:29" ht="15">
      <c r="A8" s="19" t="s">
        <v>2</v>
      </c>
      <c r="B8" s="1">
        <v>5</v>
      </c>
      <c r="C8" s="1">
        <v>6</v>
      </c>
      <c r="D8" s="1">
        <v>6</v>
      </c>
      <c r="E8" s="1">
        <v>4</v>
      </c>
      <c r="F8" s="1">
        <v>4</v>
      </c>
      <c r="G8" s="1">
        <v>6</v>
      </c>
      <c r="H8" s="1">
        <v>5</v>
      </c>
      <c r="I8" s="1">
        <v>0</v>
      </c>
      <c r="J8" s="1">
        <v>8</v>
      </c>
      <c r="K8" s="1">
        <v>4</v>
      </c>
      <c r="L8" s="1">
        <v>6</v>
      </c>
      <c r="M8" s="1">
        <v>5</v>
      </c>
      <c r="N8" s="1">
        <v>5</v>
      </c>
      <c r="O8" s="1">
        <v>6</v>
      </c>
      <c r="P8" s="1">
        <v>5</v>
      </c>
      <c r="Q8" s="1">
        <v>0</v>
      </c>
      <c r="R8" s="1">
        <v>0</v>
      </c>
      <c r="S8" s="1">
        <v>0</v>
      </c>
      <c r="T8" s="1">
        <v>8</v>
      </c>
      <c r="U8" s="1">
        <v>0</v>
      </c>
      <c r="V8" s="1">
        <v>8</v>
      </c>
      <c r="W8" s="1">
        <v>0</v>
      </c>
      <c r="X8" s="1">
        <v>8</v>
      </c>
      <c r="Y8" s="1">
        <v>0</v>
      </c>
      <c r="Z8" s="1">
        <v>4</v>
      </c>
      <c r="AA8" s="1" t="s">
        <v>194</v>
      </c>
      <c r="AB8" s="1">
        <f t="shared" si="0"/>
        <v>103</v>
      </c>
      <c r="AC8" s="20">
        <f t="shared" si="1"/>
        <v>257.5</v>
      </c>
    </row>
    <row r="9" spans="1:29" ht="15">
      <c r="A9" s="19" t="s">
        <v>127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f t="shared" si="0"/>
        <v>0</v>
      </c>
      <c r="AC9" s="20">
        <f t="shared" si="1"/>
        <v>0</v>
      </c>
    </row>
    <row r="10" spans="1:29" ht="15">
      <c r="A10" s="19" t="s">
        <v>23</v>
      </c>
      <c r="B10" s="1">
        <v>0</v>
      </c>
      <c r="C10" s="1">
        <v>4</v>
      </c>
      <c r="D10" s="1">
        <v>5</v>
      </c>
      <c r="E10" s="1">
        <v>0</v>
      </c>
      <c r="F10" s="1">
        <v>0</v>
      </c>
      <c r="G10" s="1">
        <v>5</v>
      </c>
      <c r="H10" s="1">
        <v>5</v>
      </c>
      <c r="I10" s="1">
        <v>7</v>
      </c>
      <c r="J10" s="1">
        <v>4</v>
      </c>
      <c r="K10" s="1">
        <v>0</v>
      </c>
      <c r="L10" s="1">
        <v>4</v>
      </c>
      <c r="M10" s="1">
        <v>4</v>
      </c>
      <c r="N10" s="1">
        <v>5</v>
      </c>
      <c r="O10" s="1">
        <v>7</v>
      </c>
      <c r="P10" s="1">
        <v>0</v>
      </c>
      <c r="Q10" s="1">
        <v>0</v>
      </c>
      <c r="R10" s="1">
        <v>6</v>
      </c>
      <c r="S10" s="1">
        <v>7</v>
      </c>
      <c r="T10" s="1">
        <v>7</v>
      </c>
      <c r="U10" s="1">
        <v>0</v>
      </c>
      <c r="V10" s="1">
        <v>0</v>
      </c>
      <c r="W10" s="1">
        <v>0</v>
      </c>
      <c r="X10" s="1">
        <v>8</v>
      </c>
      <c r="Y10" s="1">
        <v>7</v>
      </c>
      <c r="Z10" s="1">
        <v>7</v>
      </c>
      <c r="AA10" s="1" t="s">
        <v>195</v>
      </c>
      <c r="AB10" s="1">
        <f t="shared" si="0"/>
        <v>92</v>
      </c>
      <c r="AC10" s="20">
        <f t="shared" si="1"/>
        <v>230</v>
      </c>
    </row>
    <row r="11" spans="1:29" ht="15">
      <c r="A11" s="19" t="s">
        <v>107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f t="shared" si="0"/>
        <v>0</v>
      </c>
      <c r="AC11" s="20">
        <f t="shared" si="1"/>
        <v>0</v>
      </c>
    </row>
    <row r="12" spans="1:29" ht="15">
      <c r="A12" s="19" t="s">
        <v>47</v>
      </c>
      <c r="B12" s="1">
        <v>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7</v>
      </c>
      <c r="I12" s="1">
        <v>8</v>
      </c>
      <c r="J12" s="1">
        <v>0</v>
      </c>
      <c r="K12" s="1">
        <v>0</v>
      </c>
      <c r="L12" s="1">
        <v>0</v>
      </c>
      <c r="M12" s="1">
        <v>0</v>
      </c>
      <c r="N12" s="1">
        <v>6</v>
      </c>
      <c r="O12" s="1">
        <v>3</v>
      </c>
      <c r="P12" s="1">
        <v>0</v>
      </c>
      <c r="Q12" s="1">
        <v>5</v>
      </c>
      <c r="R12" s="1">
        <v>7</v>
      </c>
      <c r="S12" s="1">
        <v>0</v>
      </c>
      <c r="T12" s="1">
        <v>0</v>
      </c>
      <c r="U12" s="1">
        <v>0</v>
      </c>
      <c r="V12" s="1">
        <v>5</v>
      </c>
      <c r="W12" s="1">
        <v>4</v>
      </c>
      <c r="X12" s="1">
        <v>0</v>
      </c>
      <c r="Y12" s="1">
        <v>6</v>
      </c>
      <c r="Z12" s="1">
        <v>6</v>
      </c>
      <c r="AA12" s="1" t="s">
        <v>191</v>
      </c>
      <c r="AB12" s="1">
        <f t="shared" si="0"/>
        <v>61</v>
      </c>
      <c r="AC12" s="20">
        <f t="shared" si="1"/>
        <v>152.5</v>
      </c>
    </row>
    <row r="13" spans="1:29" ht="15">
      <c r="A13" s="19" t="s">
        <v>113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f t="shared" si="0"/>
        <v>0</v>
      </c>
      <c r="AC13" s="20">
        <f t="shared" si="1"/>
        <v>0</v>
      </c>
    </row>
    <row r="14" spans="1:29" ht="15">
      <c r="A14" s="19" t="s">
        <v>196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f t="shared" si="0"/>
        <v>0</v>
      </c>
      <c r="AC14" s="20">
        <f t="shared" si="1"/>
        <v>0</v>
      </c>
    </row>
    <row r="15" spans="1:29" ht="15">
      <c r="A15" s="19" t="s">
        <v>6</v>
      </c>
      <c r="B15" s="1">
        <v>5</v>
      </c>
      <c r="C15" s="1">
        <v>6</v>
      </c>
      <c r="D15" s="1">
        <v>6</v>
      </c>
      <c r="E15" s="1">
        <v>4</v>
      </c>
      <c r="F15" s="1">
        <v>0</v>
      </c>
      <c r="G15" s="1">
        <v>6</v>
      </c>
      <c r="H15" s="1">
        <v>5</v>
      </c>
      <c r="I15" s="1">
        <v>0</v>
      </c>
      <c r="J15" s="1">
        <v>8</v>
      </c>
      <c r="K15" s="1">
        <v>0</v>
      </c>
      <c r="L15" s="1">
        <v>0</v>
      </c>
      <c r="M15" s="1">
        <v>5</v>
      </c>
      <c r="N15" s="1">
        <v>5</v>
      </c>
      <c r="O15" s="1">
        <v>6</v>
      </c>
      <c r="P15" s="1">
        <v>5</v>
      </c>
      <c r="Q15" s="1">
        <v>0</v>
      </c>
      <c r="R15" s="1">
        <v>5</v>
      </c>
      <c r="S15" s="1">
        <v>0</v>
      </c>
      <c r="T15" s="1">
        <v>0</v>
      </c>
      <c r="U15" s="1">
        <v>7</v>
      </c>
      <c r="V15" s="1">
        <v>4</v>
      </c>
      <c r="W15" s="1">
        <v>0</v>
      </c>
      <c r="X15" s="1">
        <v>0</v>
      </c>
      <c r="Y15" s="1">
        <v>0</v>
      </c>
      <c r="Z15" s="1">
        <v>0</v>
      </c>
      <c r="AA15" s="1" t="s">
        <v>194</v>
      </c>
      <c r="AB15" s="1">
        <f t="shared" si="0"/>
        <v>77</v>
      </c>
      <c r="AC15" s="20">
        <f t="shared" si="1"/>
        <v>192.5</v>
      </c>
    </row>
    <row r="16" spans="1:29" ht="15">
      <c r="A16" s="19" t="s">
        <v>8</v>
      </c>
      <c r="B16" s="1">
        <v>5</v>
      </c>
      <c r="C16" s="1">
        <v>6</v>
      </c>
      <c r="D16" s="1">
        <v>6</v>
      </c>
      <c r="E16" s="1">
        <v>4</v>
      </c>
      <c r="F16" s="1">
        <v>4</v>
      </c>
      <c r="G16" s="1">
        <v>3</v>
      </c>
      <c r="H16" s="1">
        <v>5</v>
      </c>
      <c r="I16" s="1">
        <v>0</v>
      </c>
      <c r="J16" s="1">
        <v>0</v>
      </c>
      <c r="K16" s="1">
        <v>4</v>
      </c>
      <c r="L16" s="1">
        <v>6</v>
      </c>
      <c r="M16" s="1">
        <v>3</v>
      </c>
      <c r="N16" s="1">
        <v>5</v>
      </c>
      <c r="O16" s="1">
        <v>6</v>
      </c>
      <c r="P16" s="1">
        <v>5</v>
      </c>
      <c r="Q16" s="1">
        <v>7</v>
      </c>
      <c r="R16" s="1">
        <v>5</v>
      </c>
      <c r="S16" s="1">
        <v>7</v>
      </c>
      <c r="T16" s="1">
        <v>8</v>
      </c>
      <c r="U16" s="1">
        <v>7</v>
      </c>
      <c r="V16" s="1">
        <v>0</v>
      </c>
      <c r="W16" s="1">
        <v>0</v>
      </c>
      <c r="X16" s="1">
        <v>8</v>
      </c>
      <c r="Y16" s="1">
        <v>5</v>
      </c>
      <c r="Z16" s="1">
        <v>4</v>
      </c>
      <c r="AA16" s="1" t="s">
        <v>194</v>
      </c>
      <c r="AB16" s="1">
        <f t="shared" si="0"/>
        <v>113</v>
      </c>
      <c r="AC16" s="20">
        <f t="shared" si="1"/>
        <v>282.5</v>
      </c>
    </row>
    <row r="17" spans="1:29" ht="15">
      <c r="A17" s="19" t="s">
        <v>65</v>
      </c>
      <c r="B17" s="1">
        <v>4</v>
      </c>
      <c r="C17" s="1">
        <v>4</v>
      </c>
      <c r="D17" s="1">
        <v>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 t="s">
        <v>195</v>
      </c>
      <c r="AB17" s="1">
        <f t="shared" si="0"/>
        <v>13</v>
      </c>
      <c r="AC17" s="20">
        <f t="shared" si="1"/>
        <v>32.5</v>
      </c>
    </row>
    <row r="18" spans="1:29" ht="15">
      <c r="A18" s="1" t="s">
        <v>89</v>
      </c>
      <c r="B18" s="1">
        <v>4</v>
      </c>
      <c r="C18" s="1">
        <v>4</v>
      </c>
      <c r="D18" s="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5</v>
      </c>
      <c r="P18" s="1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 t="s">
        <v>191</v>
      </c>
      <c r="AB18" s="1">
        <f t="shared" si="0"/>
        <v>18</v>
      </c>
      <c r="AC18" s="20">
        <f t="shared" si="1"/>
        <v>45</v>
      </c>
    </row>
    <row r="19" spans="1:29" ht="15">
      <c r="A19" s="19" t="s">
        <v>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f t="shared" si="0"/>
        <v>0</v>
      </c>
      <c r="AC19" s="20">
        <f t="shared" si="1"/>
        <v>0</v>
      </c>
    </row>
    <row r="20" spans="1:29" ht="15">
      <c r="A20" s="19" t="s">
        <v>129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f t="shared" si="0"/>
        <v>0</v>
      </c>
      <c r="AC20" s="20">
        <f t="shared" si="1"/>
        <v>0</v>
      </c>
    </row>
    <row r="21" spans="1:29" ht="15">
      <c r="A21" s="19" t="s">
        <v>72</v>
      </c>
      <c r="B21" s="1">
        <v>4</v>
      </c>
      <c r="C21" s="1">
        <v>4</v>
      </c>
      <c r="D21" s="1">
        <v>5</v>
      </c>
      <c r="E21" s="1">
        <v>6</v>
      </c>
      <c r="F21" s="1">
        <v>0</v>
      </c>
      <c r="G21" s="1">
        <v>7</v>
      </c>
      <c r="H21" s="1">
        <v>7</v>
      </c>
      <c r="I21" s="1">
        <v>8</v>
      </c>
      <c r="J21" s="1">
        <v>7</v>
      </c>
      <c r="K21" s="1">
        <v>5</v>
      </c>
      <c r="L21" s="1">
        <v>3</v>
      </c>
      <c r="M21" s="1">
        <v>8</v>
      </c>
      <c r="N21" s="1">
        <v>6</v>
      </c>
      <c r="O21" s="1">
        <v>0</v>
      </c>
      <c r="P21" s="1">
        <v>5</v>
      </c>
      <c r="Q21" s="1">
        <v>5</v>
      </c>
      <c r="R21" s="1">
        <v>7</v>
      </c>
      <c r="S21" s="1">
        <v>8</v>
      </c>
      <c r="T21" s="1">
        <v>8</v>
      </c>
      <c r="U21" s="1">
        <v>0</v>
      </c>
      <c r="V21" s="1">
        <v>5</v>
      </c>
      <c r="W21" s="1">
        <v>4</v>
      </c>
      <c r="X21" s="1">
        <v>3</v>
      </c>
      <c r="Y21" s="1">
        <v>6</v>
      </c>
      <c r="Z21" s="1">
        <v>6</v>
      </c>
      <c r="AA21" s="1" t="s">
        <v>191</v>
      </c>
      <c r="AB21" s="1">
        <f t="shared" si="0"/>
        <v>127</v>
      </c>
      <c r="AC21" s="20">
        <f t="shared" si="1"/>
        <v>317.5</v>
      </c>
    </row>
    <row r="22" spans="1:29" ht="15">
      <c r="A22" s="19" t="s">
        <v>41</v>
      </c>
      <c r="B22" s="1">
        <v>0</v>
      </c>
      <c r="C22" s="1">
        <v>4</v>
      </c>
      <c r="D22" s="1">
        <v>5</v>
      </c>
      <c r="E22" s="1">
        <v>0</v>
      </c>
      <c r="F22" s="1">
        <v>0</v>
      </c>
      <c r="G22" s="1">
        <v>5</v>
      </c>
      <c r="H22" s="1">
        <v>5</v>
      </c>
      <c r="I22" s="1">
        <v>0</v>
      </c>
      <c r="J22" s="1">
        <v>4</v>
      </c>
      <c r="K22" s="1">
        <v>4</v>
      </c>
      <c r="L22" s="1">
        <v>4</v>
      </c>
      <c r="M22" s="1">
        <v>4</v>
      </c>
      <c r="N22" s="1">
        <v>5</v>
      </c>
      <c r="O22" s="1">
        <v>0</v>
      </c>
      <c r="P22" s="1">
        <v>8</v>
      </c>
      <c r="Q22" s="1">
        <v>6</v>
      </c>
      <c r="R22" s="1">
        <v>6</v>
      </c>
      <c r="S22" s="1">
        <v>7</v>
      </c>
      <c r="T22" s="1">
        <v>7</v>
      </c>
      <c r="U22" s="1">
        <v>6</v>
      </c>
      <c r="V22" s="1">
        <v>9</v>
      </c>
      <c r="W22" s="1">
        <v>9</v>
      </c>
      <c r="X22" s="1">
        <v>8</v>
      </c>
      <c r="Y22" s="1">
        <v>0</v>
      </c>
      <c r="Z22" s="1">
        <v>7</v>
      </c>
      <c r="AA22" s="1" t="s">
        <v>195</v>
      </c>
      <c r="AB22" s="1">
        <f t="shared" si="0"/>
        <v>113</v>
      </c>
      <c r="AC22" s="20">
        <f t="shared" si="1"/>
        <v>282.5</v>
      </c>
    </row>
    <row r="23" spans="1:29" ht="15">
      <c r="A23" s="19" t="s">
        <v>67</v>
      </c>
      <c r="B23" s="1">
        <v>4</v>
      </c>
      <c r="C23" s="1">
        <v>4</v>
      </c>
      <c r="D23" s="1">
        <v>5</v>
      </c>
      <c r="E23" s="1">
        <v>6</v>
      </c>
      <c r="F23" s="1">
        <v>0</v>
      </c>
      <c r="G23" s="1">
        <v>7</v>
      </c>
      <c r="H23" s="1">
        <v>7</v>
      </c>
      <c r="I23" s="1">
        <v>8</v>
      </c>
      <c r="J23" s="1">
        <v>7</v>
      </c>
      <c r="K23" s="1">
        <v>5</v>
      </c>
      <c r="L23" s="1">
        <v>3</v>
      </c>
      <c r="M23" s="1">
        <v>8</v>
      </c>
      <c r="N23" s="1">
        <v>6</v>
      </c>
      <c r="O23" s="1">
        <v>0</v>
      </c>
      <c r="P23" s="1">
        <v>5</v>
      </c>
      <c r="Q23" s="1">
        <v>5</v>
      </c>
      <c r="R23" s="1">
        <v>7</v>
      </c>
      <c r="S23" s="1">
        <v>8</v>
      </c>
      <c r="T23" s="1">
        <v>8</v>
      </c>
      <c r="U23" s="1">
        <v>0</v>
      </c>
      <c r="V23" s="1">
        <v>5</v>
      </c>
      <c r="W23" s="1">
        <v>4</v>
      </c>
      <c r="X23" s="1">
        <v>3</v>
      </c>
      <c r="Y23" s="1">
        <v>6</v>
      </c>
      <c r="Z23" s="1">
        <v>6</v>
      </c>
      <c r="AA23" s="1" t="s">
        <v>191</v>
      </c>
      <c r="AB23" s="1">
        <f t="shared" si="0"/>
        <v>127</v>
      </c>
      <c r="AC23" s="20">
        <f t="shared" si="1"/>
        <v>317.5</v>
      </c>
    </row>
    <row r="24" spans="1:29" ht="15">
      <c r="A24" s="19" t="s">
        <v>49</v>
      </c>
      <c r="B24" s="1">
        <v>0</v>
      </c>
      <c r="C24" s="1">
        <v>4</v>
      </c>
      <c r="D24" s="1">
        <v>0</v>
      </c>
      <c r="E24" s="1">
        <v>6</v>
      </c>
      <c r="F24" s="1">
        <v>0</v>
      </c>
      <c r="G24" s="1">
        <v>0</v>
      </c>
      <c r="H24" s="1">
        <v>7</v>
      </c>
      <c r="I24" s="1">
        <v>0</v>
      </c>
      <c r="J24" s="1">
        <v>0</v>
      </c>
      <c r="K24" s="1">
        <v>5</v>
      </c>
      <c r="L24" s="1">
        <v>0</v>
      </c>
      <c r="M24" s="1">
        <v>0</v>
      </c>
      <c r="N24" s="1">
        <v>0</v>
      </c>
      <c r="O24" s="1">
        <v>5</v>
      </c>
      <c r="P24" s="1">
        <v>0</v>
      </c>
      <c r="Q24" s="1">
        <v>5</v>
      </c>
      <c r="R24" s="1">
        <v>7</v>
      </c>
      <c r="S24" s="1">
        <v>0</v>
      </c>
      <c r="T24" s="1">
        <v>0</v>
      </c>
      <c r="U24" s="1">
        <v>0</v>
      </c>
      <c r="V24" s="1">
        <v>5</v>
      </c>
      <c r="W24" s="1">
        <v>0</v>
      </c>
      <c r="X24" s="1">
        <v>0</v>
      </c>
      <c r="Y24" s="1">
        <v>0</v>
      </c>
      <c r="Z24" s="1">
        <v>0</v>
      </c>
      <c r="AA24" s="1" t="s">
        <v>191</v>
      </c>
      <c r="AB24" s="1">
        <f t="shared" si="0"/>
        <v>44</v>
      </c>
      <c r="AC24" s="20">
        <f t="shared" si="1"/>
        <v>110</v>
      </c>
    </row>
    <row r="25" spans="1:29" ht="15">
      <c r="A25" s="19" t="s">
        <v>43</v>
      </c>
      <c r="B25" s="1">
        <v>4</v>
      </c>
      <c r="C25" s="1">
        <v>4</v>
      </c>
      <c r="D25" s="1">
        <v>5</v>
      </c>
      <c r="E25" s="1">
        <v>6</v>
      </c>
      <c r="F25" s="1">
        <v>6</v>
      </c>
      <c r="G25" s="1">
        <v>5</v>
      </c>
      <c r="H25" s="1">
        <v>5</v>
      </c>
      <c r="I25" s="1">
        <v>0</v>
      </c>
      <c r="J25" s="1">
        <v>4</v>
      </c>
      <c r="K25" s="1">
        <v>4</v>
      </c>
      <c r="L25" s="1">
        <v>4</v>
      </c>
      <c r="M25" s="1">
        <v>4</v>
      </c>
      <c r="N25" s="1">
        <v>5</v>
      </c>
      <c r="O25" s="1">
        <v>0</v>
      </c>
      <c r="P25" s="1">
        <v>0</v>
      </c>
      <c r="Q25" s="1">
        <v>6</v>
      </c>
      <c r="R25" s="1">
        <v>6</v>
      </c>
      <c r="S25" s="1">
        <v>7</v>
      </c>
      <c r="T25" s="1">
        <v>0</v>
      </c>
      <c r="U25" s="1">
        <v>0</v>
      </c>
      <c r="V25" s="1">
        <v>0</v>
      </c>
      <c r="W25" s="1">
        <v>0</v>
      </c>
      <c r="X25" s="1">
        <v>8</v>
      </c>
      <c r="Y25" s="1">
        <v>0</v>
      </c>
      <c r="Z25" s="1">
        <v>7</v>
      </c>
      <c r="AA25" s="1" t="s">
        <v>195</v>
      </c>
      <c r="AB25" s="1">
        <f t="shared" si="0"/>
        <v>90</v>
      </c>
      <c r="AC25" s="20">
        <f t="shared" si="1"/>
        <v>225</v>
      </c>
    </row>
    <row r="26" spans="1:29" ht="15">
      <c r="A26" s="19" t="s">
        <v>53</v>
      </c>
      <c r="B26" s="1">
        <v>4</v>
      </c>
      <c r="C26" s="1">
        <v>2</v>
      </c>
      <c r="D26" s="1">
        <v>0</v>
      </c>
      <c r="E26" s="1">
        <v>6</v>
      </c>
      <c r="F26" s="1">
        <v>0</v>
      </c>
      <c r="G26" s="1">
        <v>7</v>
      </c>
      <c r="H26" s="1">
        <v>7</v>
      </c>
      <c r="I26" s="1">
        <v>8</v>
      </c>
      <c r="J26" s="1">
        <v>0</v>
      </c>
      <c r="K26" s="1">
        <v>5</v>
      </c>
      <c r="L26" s="1">
        <v>0</v>
      </c>
      <c r="M26" s="1">
        <v>0</v>
      </c>
      <c r="N26" s="1">
        <v>0</v>
      </c>
      <c r="O26" s="1">
        <v>0</v>
      </c>
      <c r="P26" s="1">
        <v>5</v>
      </c>
      <c r="Q26" s="1">
        <v>5</v>
      </c>
      <c r="R26" s="1">
        <v>7</v>
      </c>
      <c r="S26" s="1">
        <v>8</v>
      </c>
      <c r="T26" s="1">
        <v>0</v>
      </c>
      <c r="U26" s="1">
        <v>0</v>
      </c>
      <c r="V26" s="1">
        <v>0</v>
      </c>
      <c r="W26" s="1">
        <v>4</v>
      </c>
      <c r="X26" s="1">
        <v>0</v>
      </c>
      <c r="Y26" s="1">
        <v>6</v>
      </c>
      <c r="Z26" s="1">
        <v>0</v>
      </c>
      <c r="AA26" s="1" t="s">
        <v>191</v>
      </c>
      <c r="AB26" s="1">
        <f t="shared" si="0"/>
        <v>74</v>
      </c>
      <c r="AC26" s="20">
        <f t="shared" si="1"/>
        <v>185</v>
      </c>
    </row>
    <row r="27" spans="1:29" ht="15">
      <c r="A27" s="19" t="s">
        <v>4</v>
      </c>
      <c r="B27" s="1">
        <v>4</v>
      </c>
      <c r="C27" s="1">
        <v>4</v>
      </c>
      <c r="D27" s="1">
        <v>3</v>
      </c>
      <c r="E27" s="1">
        <v>6</v>
      </c>
      <c r="F27" s="1">
        <v>4</v>
      </c>
      <c r="G27" s="1">
        <v>7</v>
      </c>
      <c r="H27" s="1">
        <v>7</v>
      </c>
      <c r="I27" s="1">
        <v>8</v>
      </c>
      <c r="J27" s="1">
        <v>7</v>
      </c>
      <c r="K27" s="1">
        <v>5</v>
      </c>
      <c r="L27" s="1">
        <v>6</v>
      </c>
      <c r="M27" s="1">
        <v>8</v>
      </c>
      <c r="N27" s="1">
        <v>6</v>
      </c>
      <c r="O27" s="1">
        <v>5</v>
      </c>
      <c r="P27" s="1">
        <v>5</v>
      </c>
      <c r="Q27" s="1">
        <v>5</v>
      </c>
      <c r="R27" s="1">
        <v>7</v>
      </c>
      <c r="S27" s="1">
        <v>8</v>
      </c>
      <c r="T27" s="1">
        <v>8</v>
      </c>
      <c r="U27" s="1">
        <v>8</v>
      </c>
      <c r="V27" s="1">
        <v>5</v>
      </c>
      <c r="W27" s="1">
        <v>4</v>
      </c>
      <c r="X27" s="1">
        <v>6</v>
      </c>
      <c r="Y27" s="1">
        <v>6</v>
      </c>
      <c r="Z27" s="1">
        <v>6</v>
      </c>
      <c r="AA27" s="1" t="s">
        <v>191</v>
      </c>
      <c r="AB27" s="1">
        <f t="shared" si="0"/>
        <v>148</v>
      </c>
      <c r="AC27" s="20">
        <f t="shared" si="1"/>
        <v>370</v>
      </c>
    </row>
    <row r="28" spans="1:29" ht="15">
      <c r="A28" s="19" t="s">
        <v>197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f t="shared" si="0"/>
        <v>0</v>
      </c>
      <c r="AC28" s="20">
        <f t="shared" si="1"/>
        <v>0</v>
      </c>
    </row>
    <row r="29" spans="1:29" ht="15">
      <c r="A29" s="19" t="s">
        <v>109</v>
      </c>
      <c r="B29" s="1">
        <v>4</v>
      </c>
      <c r="C29" s="1">
        <v>4</v>
      </c>
      <c r="D29" s="1">
        <v>5</v>
      </c>
      <c r="E29" s="1">
        <v>6</v>
      </c>
      <c r="F29" s="1">
        <v>6</v>
      </c>
      <c r="G29" s="1">
        <v>5</v>
      </c>
      <c r="H29" s="1">
        <v>5</v>
      </c>
      <c r="I29" s="1">
        <v>0</v>
      </c>
      <c r="J29" s="1">
        <v>4</v>
      </c>
      <c r="K29" s="1">
        <v>4</v>
      </c>
      <c r="L29" s="1">
        <v>0</v>
      </c>
      <c r="M29" s="1">
        <v>4</v>
      </c>
      <c r="N29" s="1">
        <v>0</v>
      </c>
      <c r="O29" s="1">
        <v>7</v>
      </c>
      <c r="P29" s="1">
        <v>0</v>
      </c>
      <c r="Q29" s="1">
        <v>6</v>
      </c>
      <c r="R29" s="1">
        <v>6</v>
      </c>
      <c r="S29" s="1">
        <v>7</v>
      </c>
      <c r="T29" s="1">
        <v>7</v>
      </c>
      <c r="U29" s="1">
        <v>6</v>
      </c>
      <c r="V29" s="1">
        <v>9</v>
      </c>
      <c r="W29" s="1">
        <v>9</v>
      </c>
      <c r="X29" s="1">
        <v>8</v>
      </c>
      <c r="Y29" s="1">
        <v>7</v>
      </c>
      <c r="Z29" s="1">
        <v>7</v>
      </c>
      <c r="AA29" s="1" t="s">
        <v>195</v>
      </c>
      <c r="AB29" s="1">
        <f t="shared" si="0"/>
        <v>126</v>
      </c>
      <c r="AC29" s="20">
        <f t="shared" si="1"/>
        <v>315</v>
      </c>
    </row>
    <row r="30" spans="1:29" ht="15">
      <c r="A30" s="19" t="s">
        <v>111</v>
      </c>
      <c r="B30" s="1">
        <v>4</v>
      </c>
      <c r="C30" s="1">
        <v>4</v>
      </c>
      <c r="D30" s="1">
        <v>5</v>
      </c>
      <c r="E30" s="1">
        <v>6</v>
      </c>
      <c r="F30" s="1">
        <v>0</v>
      </c>
      <c r="G30" s="1">
        <v>5</v>
      </c>
      <c r="H30" s="1">
        <v>5</v>
      </c>
      <c r="I30" s="1">
        <v>0</v>
      </c>
      <c r="J30" s="1">
        <v>4</v>
      </c>
      <c r="K30" s="1">
        <v>4</v>
      </c>
      <c r="L30" s="1">
        <v>4</v>
      </c>
      <c r="M30" s="1">
        <v>4</v>
      </c>
      <c r="N30" s="1">
        <v>5</v>
      </c>
      <c r="O30" s="1">
        <v>7</v>
      </c>
      <c r="P30" s="1">
        <v>0</v>
      </c>
      <c r="Q30" s="1">
        <v>6</v>
      </c>
      <c r="R30" s="1">
        <v>6</v>
      </c>
      <c r="S30" s="1">
        <v>0</v>
      </c>
      <c r="T30" s="1">
        <v>7</v>
      </c>
      <c r="U30" s="1">
        <v>6</v>
      </c>
      <c r="V30" s="1">
        <v>0</v>
      </c>
      <c r="W30" s="1">
        <v>0</v>
      </c>
      <c r="X30" s="1">
        <v>0</v>
      </c>
      <c r="Y30" s="1">
        <v>7</v>
      </c>
      <c r="Z30" s="1">
        <v>0</v>
      </c>
      <c r="AA30" s="1" t="s">
        <v>195</v>
      </c>
      <c r="AB30" s="1">
        <f t="shared" si="0"/>
        <v>89</v>
      </c>
      <c r="AC30" s="20">
        <f t="shared" si="1"/>
        <v>222.5</v>
      </c>
    </row>
    <row r="31" spans="1:29" ht="15">
      <c r="A31" s="19" t="s">
        <v>97</v>
      </c>
      <c r="B31" s="1">
        <v>4</v>
      </c>
      <c r="C31" s="1">
        <v>4</v>
      </c>
      <c r="D31" s="1">
        <v>5</v>
      </c>
      <c r="E31" s="1">
        <v>6</v>
      </c>
      <c r="F31" s="1">
        <v>0</v>
      </c>
      <c r="G31" s="1">
        <v>5</v>
      </c>
      <c r="H31" s="1">
        <v>5</v>
      </c>
      <c r="I31" s="1">
        <v>0</v>
      </c>
      <c r="J31" s="1">
        <v>4</v>
      </c>
      <c r="K31" s="1">
        <v>4</v>
      </c>
      <c r="L31" s="1">
        <v>4</v>
      </c>
      <c r="M31" s="1">
        <v>4</v>
      </c>
      <c r="N31" s="1">
        <v>5</v>
      </c>
      <c r="O31" s="1">
        <v>7</v>
      </c>
      <c r="P31" s="1">
        <v>0</v>
      </c>
      <c r="Q31" s="1">
        <v>0</v>
      </c>
      <c r="R31" s="1">
        <v>6</v>
      </c>
      <c r="S31" s="1">
        <v>0</v>
      </c>
      <c r="T31" s="1">
        <v>7</v>
      </c>
      <c r="U31" s="1">
        <v>6</v>
      </c>
      <c r="V31" s="1">
        <v>0</v>
      </c>
      <c r="W31" s="1">
        <v>0</v>
      </c>
      <c r="X31" s="1">
        <v>0</v>
      </c>
      <c r="Y31" s="1">
        <v>7</v>
      </c>
      <c r="Z31" s="1">
        <v>0</v>
      </c>
      <c r="AA31" s="1" t="s">
        <v>195</v>
      </c>
      <c r="AB31" s="1">
        <f t="shared" si="0"/>
        <v>83</v>
      </c>
      <c r="AC31" s="20">
        <f t="shared" si="1"/>
        <v>207.5</v>
      </c>
    </row>
    <row r="32" spans="1:29" ht="15">
      <c r="A32" s="19" t="s">
        <v>85</v>
      </c>
      <c r="B32" s="1">
        <v>5</v>
      </c>
      <c r="C32" s="1">
        <v>6</v>
      </c>
      <c r="D32" s="1">
        <v>0</v>
      </c>
      <c r="E32" s="1">
        <v>4</v>
      </c>
      <c r="F32" s="1">
        <v>4</v>
      </c>
      <c r="G32" s="1">
        <v>0</v>
      </c>
      <c r="H32" s="1">
        <v>5</v>
      </c>
      <c r="I32" s="1">
        <v>4</v>
      </c>
      <c r="J32" s="1">
        <v>0</v>
      </c>
      <c r="K32" s="1">
        <v>0</v>
      </c>
      <c r="L32" s="1">
        <v>0</v>
      </c>
      <c r="M32" s="1">
        <v>5</v>
      </c>
      <c r="N32" s="1">
        <v>0</v>
      </c>
      <c r="O32" s="1">
        <v>6</v>
      </c>
      <c r="P32" s="1">
        <v>5</v>
      </c>
      <c r="Q32" s="1">
        <v>0</v>
      </c>
      <c r="R32" s="1">
        <v>0</v>
      </c>
      <c r="S32" s="1">
        <v>7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4</v>
      </c>
      <c r="AA32" s="1" t="s">
        <v>194</v>
      </c>
      <c r="AB32" s="1">
        <f t="shared" si="0"/>
        <v>55</v>
      </c>
      <c r="AC32" s="20">
        <f t="shared" si="1"/>
        <v>137.5</v>
      </c>
    </row>
    <row r="33" spans="1:29" ht="15">
      <c r="A33" s="19" t="s">
        <v>91</v>
      </c>
      <c r="B33" s="1">
        <v>5</v>
      </c>
      <c r="C33" s="1">
        <v>6</v>
      </c>
      <c r="D33" s="1">
        <v>0</v>
      </c>
      <c r="E33" s="1">
        <v>4</v>
      </c>
      <c r="F33" s="1">
        <v>4</v>
      </c>
      <c r="G33" s="1">
        <v>0</v>
      </c>
      <c r="H33" s="1">
        <v>5</v>
      </c>
      <c r="I33" s="1">
        <v>4</v>
      </c>
      <c r="J33" s="1">
        <v>0</v>
      </c>
      <c r="K33" s="1">
        <v>0</v>
      </c>
      <c r="L33" s="1">
        <v>0</v>
      </c>
      <c r="M33" s="1">
        <v>5</v>
      </c>
      <c r="N33" s="1">
        <v>0</v>
      </c>
      <c r="O33" s="1">
        <v>6</v>
      </c>
      <c r="P33" s="1">
        <v>5</v>
      </c>
      <c r="Q33" s="1">
        <v>0</v>
      </c>
      <c r="R33" s="1">
        <v>0</v>
      </c>
      <c r="S33" s="1">
        <v>7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</v>
      </c>
      <c r="AA33" s="1" t="s">
        <v>194</v>
      </c>
      <c r="AB33" s="1">
        <f t="shared" si="0"/>
        <v>55</v>
      </c>
      <c r="AC33" s="20">
        <f t="shared" si="1"/>
        <v>137.5</v>
      </c>
    </row>
    <row r="34" spans="1:29" ht="15">
      <c r="A34" s="19" t="s">
        <v>119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f t="shared" si="0"/>
        <v>0</v>
      </c>
      <c r="AC34" s="20">
        <f t="shared" si="1"/>
        <v>0</v>
      </c>
    </row>
    <row r="35" spans="1:29" ht="15">
      <c r="A35" s="19" t="s">
        <v>87</v>
      </c>
      <c r="B35" s="1">
        <v>4</v>
      </c>
      <c r="C35" s="1">
        <v>4</v>
      </c>
      <c r="D35" s="1">
        <v>5</v>
      </c>
      <c r="E35" s="1">
        <v>6</v>
      </c>
      <c r="F35" s="1">
        <v>0</v>
      </c>
      <c r="G35" s="1">
        <v>5</v>
      </c>
      <c r="H35" s="1">
        <v>5</v>
      </c>
      <c r="I35" s="1">
        <v>0</v>
      </c>
      <c r="J35" s="1">
        <v>4</v>
      </c>
      <c r="K35" s="1">
        <v>4</v>
      </c>
      <c r="L35" s="1">
        <v>4</v>
      </c>
      <c r="M35" s="1">
        <v>4</v>
      </c>
      <c r="N35" s="1">
        <v>5</v>
      </c>
      <c r="O35" s="1">
        <v>7</v>
      </c>
      <c r="P35" s="1">
        <v>0</v>
      </c>
      <c r="Q35" s="1">
        <v>6</v>
      </c>
      <c r="R35" s="1">
        <v>6</v>
      </c>
      <c r="S35" s="1">
        <v>0</v>
      </c>
      <c r="T35" s="1">
        <v>7</v>
      </c>
      <c r="U35" s="1">
        <v>6</v>
      </c>
      <c r="V35" s="1">
        <v>0</v>
      </c>
      <c r="W35" s="1">
        <v>0</v>
      </c>
      <c r="X35" s="1">
        <v>0</v>
      </c>
      <c r="Y35" s="1">
        <v>7</v>
      </c>
      <c r="Z35" s="1">
        <v>0</v>
      </c>
      <c r="AA35" s="1" t="s">
        <v>195</v>
      </c>
      <c r="AB35" s="1">
        <f t="shared" si="0"/>
        <v>89</v>
      </c>
      <c r="AC35" s="20">
        <f t="shared" si="1"/>
        <v>222.5</v>
      </c>
    </row>
    <row r="36" spans="1:29" ht="15">
      <c r="A36" s="19" t="s">
        <v>101</v>
      </c>
      <c r="B36" s="1">
        <v>5</v>
      </c>
      <c r="C36" s="1">
        <v>6</v>
      </c>
      <c r="D36" s="1">
        <v>0</v>
      </c>
      <c r="E36" s="1">
        <v>4</v>
      </c>
      <c r="F36" s="1">
        <v>4</v>
      </c>
      <c r="G36" s="1">
        <v>0</v>
      </c>
      <c r="H36" s="1">
        <v>5</v>
      </c>
      <c r="I36" s="1">
        <v>4</v>
      </c>
      <c r="J36" s="1">
        <v>0</v>
      </c>
      <c r="K36" s="1">
        <v>0</v>
      </c>
      <c r="L36" s="1">
        <v>0</v>
      </c>
      <c r="M36" s="1">
        <v>5</v>
      </c>
      <c r="N36" s="1">
        <v>0</v>
      </c>
      <c r="O36" s="1">
        <v>6</v>
      </c>
      <c r="P36" s="1">
        <v>5</v>
      </c>
      <c r="Q36" s="1">
        <v>0</v>
      </c>
      <c r="R36" s="1">
        <v>0</v>
      </c>
      <c r="S36" s="1">
        <v>7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4</v>
      </c>
      <c r="AA36" s="1" t="s">
        <v>194</v>
      </c>
      <c r="AB36" s="1">
        <f t="shared" si="0"/>
        <v>55</v>
      </c>
      <c r="AC36" s="20">
        <f t="shared" si="1"/>
        <v>137.5</v>
      </c>
    </row>
    <row r="37" spans="1:29" ht="15">
      <c r="A37" s="19" t="s">
        <v>105</v>
      </c>
      <c r="B37" s="1">
        <v>5</v>
      </c>
      <c r="C37" s="1">
        <v>6</v>
      </c>
      <c r="D37" s="1">
        <v>0</v>
      </c>
      <c r="E37" s="1">
        <v>4</v>
      </c>
      <c r="F37" s="1">
        <v>4</v>
      </c>
      <c r="G37" s="1">
        <v>0</v>
      </c>
      <c r="H37" s="1">
        <v>5</v>
      </c>
      <c r="I37" s="1">
        <v>4</v>
      </c>
      <c r="J37" s="1">
        <v>0</v>
      </c>
      <c r="K37" s="1">
        <v>0</v>
      </c>
      <c r="L37" s="1">
        <v>0</v>
      </c>
      <c r="M37" s="1">
        <v>5</v>
      </c>
      <c r="N37" s="1">
        <v>0</v>
      </c>
      <c r="O37" s="1">
        <v>6</v>
      </c>
      <c r="P37" s="1">
        <v>5</v>
      </c>
      <c r="Q37" s="1">
        <v>0</v>
      </c>
      <c r="R37" s="1">
        <v>0</v>
      </c>
      <c r="S37" s="1">
        <v>7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4</v>
      </c>
      <c r="AA37" s="1" t="s">
        <v>194</v>
      </c>
      <c r="AB37" s="1">
        <f t="shared" si="0"/>
        <v>55</v>
      </c>
      <c r="AC37" s="20">
        <f t="shared" si="1"/>
        <v>137.5</v>
      </c>
    </row>
    <row r="38" spans="1:29" ht="15">
      <c r="A38" s="19" t="s">
        <v>10</v>
      </c>
      <c r="B38" s="1">
        <v>4</v>
      </c>
      <c r="C38" s="1">
        <v>4</v>
      </c>
      <c r="D38" s="1">
        <v>5</v>
      </c>
      <c r="E38" s="1">
        <v>6</v>
      </c>
      <c r="F38" s="1">
        <v>6</v>
      </c>
      <c r="G38" s="1">
        <v>5</v>
      </c>
      <c r="H38" s="1">
        <v>5</v>
      </c>
      <c r="I38" s="1">
        <v>7</v>
      </c>
      <c r="J38" s="1">
        <v>4</v>
      </c>
      <c r="K38" s="1">
        <v>4</v>
      </c>
      <c r="L38" s="1">
        <v>4</v>
      </c>
      <c r="M38" s="1">
        <v>4</v>
      </c>
      <c r="N38" s="1">
        <v>5</v>
      </c>
      <c r="O38" s="1">
        <v>7</v>
      </c>
      <c r="P38" s="1">
        <v>0</v>
      </c>
      <c r="Q38" s="1">
        <v>6</v>
      </c>
      <c r="R38" s="1">
        <v>6</v>
      </c>
      <c r="S38" s="1">
        <v>7</v>
      </c>
      <c r="T38" s="1">
        <v>7</v>
      </c>
      <c r="U38" s="1">
        <v>6</v>
      </c>
      <c r="V38" s="1">
        <v>9</v>
      </c>
      <c r="W38" s="1">
        <v>9</v>
      </c>
      <c r="X38" s="1">
        <v>8</v>
      </c>
      <c r="Y38" s="1">
        <v>7</v>
      </c>
      <c r="Z38" s="1">
        <v>7</v>
      </c>
      <c r="AA38" s="1" t="s">
        <v>195</v>
      </c>
      <c r="AB38" s="1">
        <f t="shared" si="0"/>
        <v>142</v>
      </c>
      <c r="AC38" s="20">
        <f t="shared" si="1"/>
        <v>355</v>
      </c>
    </row>
    <row r="39" spans="1:29" ht="15">
      <c r="A39" s="19" t="s">
        <v>73</v>
      </c>
      <c r="B39" s="1">
        <v>4</v>
      </c>
      <c r="C39" s="1">
        <v>4</v>
      </c>
      <c r="D39" s="1">
        <v>5</v>
      </c>
      <c r="E39" s="1">
        <v>6</v>
      </c>
      <c r="F39" s="1">
        <v>0</v>
      </c>
      <c r="G39" s="1">
        <v>7</v>
      </c>
      <c r="H39" s="1">
        <v>7</v>
      </c>
      <c r="I39" s="1">
        <v>8</v>
      </c>
      <c r="J39" s="1">
        <v>7</v>
      </c>
      <c r="K39" s="1">
        <v>5</v>
      </c>
      <c r="L39" s="1">
        <v>6</v>
      </c>
      <c r="M39" s="1">
        <v>8</v>
      </c>
      <c r="N39" s="1">
        <v>6</v>
      </c>
      <c r="O39" s="1">
        <v>5</v>
      </c>
      <c r="P39" s="1">
        <v>5</v>
      </c>
      <c r="Q39" s="1">
        <v>5</v>
      </c>
      <c r="R39" s="1">
        <v>7</v>
      </c>
      <c r="S39" s="1">
        <v>8</v>
      </c>
      <c r="T39" s="1">
        <v>8</v>
      </c>
      <c r="U39" s="1">
        <v>8</v>
      </c>
      <c r="V39" s="1">
        <v>5</v>
      </c>
      <c r="W39" s="1">
        <v>4</v>
      </c>
      <c r="X39" s="1">
        <v>6</v>
      </c>
      <c r="Y39" s="1">
        <v>6</v>
      </c>
      <c r="Z39" s="1">
        <v>6</v>
      </c>
      <c r="AA39" s="1" t="s">
        <v>191</v>
      </c>
      <c r="AB39" s="1">
        <f t="shared" si="0"/>
        <v>146</v>
      </c>
      <c r="AC39" s="20">
        <f t="shared" si="1"/>
        <v>365</v>
      </c>
    </row>
    <row r="40" spans="1:29" ht="15">
      <c r="A40" s="19" t="s">
        <v>125</v>
      </c>
      <c r="B40" s="1">
        <v>5</v>
      </c>
      <c r="C40" s="1">
        <v>0</v>
      </c>
      <c r="D40" s="1">
        <v>6</v>
      </c>
      <c r="E40" s="1">
        <v>4</v>
      </c>
      <c r="F40" s="1">
        <v>4</v>
      </c>
      <c r="G40" s="1">
        <v>0</v>
      </c>
      <c r="H40" s="1">
        <v>5</v>
      </c>
      <c r="I40" s="1">
        <v>0</v>
      </c>
      <c r="J40" s="1">
        <v>0</v>
      </c>
      <c r="K40" s="1">
        <v>0</v>
      </c>
      <c r="L40" s="1">
        <v>6</v>
      </c>
      <c r="M40" s="1">
        <v>3</v>
      </c>
      <c r="N40" s="1">
        <v>0</v>
      </c>
      <c r="O40" s="1">
        <v>0</v>
      </c>
      <c r="P40" s="1">
        <v>5</v>
      </c>
      <c r="Q40" s="1">
        <v>7</v>
      </c>
      <c r="R40" s="1">
        <v>5</v>
      </c>
      <c r="S40" s="1">
        <v>0</v>
      </c>
      <c r="T40" s="1">
        <v>0</v>
      </c>
      <c r="U40" s="1">
        <v>4</v>
      </c>
      <c r="V40" s="1">
        <v>8</v>
      </c>
      <c r="W40" s="1">
        <v>8</v>
      </c>
      <c r="X40" s="1">
        <v>0</v>
      </c>
      <c r="Y40" s="1">
        <v>0</v>
      </c>
      <c r="Z40" s="1">
        <v>4</v>
      </c>
      <c r="AA40" s="1" t="s">
        <v>194</v>
      </c>
      <c r="AB40" s="1">
        <f t="shared" si="0"/>
        <v>74</v>
      </c>
      <c r="AC40" s="20">
        <f t="shared" si="1"/>
        <v>185</v>
      </c>
    </row>
    <row r="41" spans="1:29" ht="15">
      <c r="A41" s="19" t="s">
        <v>75</v>
      </c>
      <c r="B41" s="1">
        <v>4</v>
      </c>
      <c r="C41" s="1">
        <v>4</v>
      </c>
      <c r="D41" s="1">
        <v>3</v>
      </c>
      <c r="E41" s="1">
        <v>6</v>
      </c>
      <c r="F41" s="1">
        <v>4</v>
      </c>
      <c r="G41" s="1">
        <v>7</v>
      </c>
      <c r="H41" s="1">
        <v>0</v>
      </c>
      <c r="I41" s="1">
        <v>0</v>
      </c>
      <c r="J41" s="1">
        <v>7</v>
      </c>
      <c r="K41" s="1">
        <v>5</v>
      </c>
      <c r="L41" s="1">
        <v>6</v>
      </c>
      <c r="M41" s="1">
        <v>0</v>
      </c>
      <c r="N41" s="1">
        <v>0</v>
      </c>
      <c r="O41" s="1">
        <v>3</v>
      </c>
      <c r="P41" s="1">
        <v>0</v>
      </c>
      <c r="Q41" s="1">
        <v>5</v>
      </c>
      <c r="R41" s="1">
        <v>7</v>
      </c>
      <c r="S41" s="1">
        <v>0</v>
      </c>
      <c r="T41" s="1">
        <v>8</v>
      </c>
      <c r="U41" s="1">
        <v>0</v>
      </c>
      <c r="V41" s="1">
        <v>5</v>
      </c>
      <c r="W41" s="1">
        <v>4</v>
      </c>
      <c r="X41" s="1">
        <v>0</v>
      </c>
      <c r="Y41" s="1">
        <v>0</v>
      </c>
      <c r="Z41" s="1">
        <v>0</v>
      </c>
      <c r="AA41" s="1" t="s">
        <v>191</v>
      </c>
      <c r="AB41" s="1">
        <f t="shared" si="0"/>
        <v>78</v>
      </c>
      <c r="AC41" s="20">
        <f t="shared" si="1"/>
        <v>195</v>
      </c>
    </row>
    <row r="42" spans="1:29" ht="15">
      <c r="A42" s="19" t="s">
        <v>27</v>
      </c>
      <c r="B42" s="1">
        <v>4</v>
      </c>
      <c r="C42" s="1">
        <v>4</v>
      </c>
      <c r="D42" s="1">
        <v>0</v>
      </c>
      <c r="E42" s="1">
        <v>6</v>
      </c>
      <c r="F42" s="1">
        <v>4</v>
      </c>
      <c r="G42" s="1">
        <v>7</v>
      </c>
      <c r="H42" s="1">
        <v>7</v>
      </c>
      <c r="I42" s="1">
        <v>8</v>
      </c>
      <c r="J42" s="1">
        <v>0</v>
      </c>
      <c r="K42" s="1">
        <v>5</v>
      </c>
      <c r="L42" s="1">
        <v>0</v>
      </c>
      <c r="M42" s="1">
        <v>8</v>
      </c>
      <c r="N42" s="1">
        <v>6</v>
      </c>
      <c r="O42" s="1">
        <v>3</v>
      </c>
      <c r="P42" s="1">
        <v>5</v>
      </c>
      <c r="Q42" s="1">
        <v>5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 t="s">
        <v>191</v>
      </c>
      <c r="AB42" s="1">
        <f t="shared" si="0"/>
        <v>72</v>
      </c>
      <c r="AC42" s="20">
        <f t="shared" si="1"/>
        <v>180</v>
      </c>
    </row>
    <row r="43" spans="1:29" ht="15">
      <c r="A43" s="19" t="s">
        <v>198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f t="shared" si="0"/>
        <v>0</v>
      </c>
      <c r="AC43" s="20">
        <f t="shared" si="1"/>
        <v>0</v>
      </c>
    </row>
    <row r="44" spans="1:29" ht="15">
      <c r="A44" s="19" t="s">
        <v>199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f t="shared" si="0"/>
        <v>0</v>
      </c>
      <c r="AC44" s="20">
        <f t="shared" si="1"/>
        <v>0</v>
      </c>
    </row>
    <row r="45" spans="1:29" ht="15">
      <c r="A45" s="19" t="s">
        <v>143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f t="shared" si="0"/>
        <v>0</v>
      </c>
      <c r="AC45" s="20">
        <f t="shared" si="1"/>
        <v>0</v>
      </c>
    </row>
    <row r="46" spans="1:29" ht="15">
      <c r="A46" s="19" t="s">
        <v>200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f t="shared" si="0"/>
        <v>0</v>
      </c>
      <c r="AC46" s="20">
        <f t="shared" si="1"/>
        <v>0</v>
      </c>
    </row>
    <row r="47" spans="1:29" ht="15">
      <c r="A47" s="19" t="s">
        <v>39</v>
      </c>
      <c r="B47" s="1">
        <v>5</v>
      </c>
      <c r="C47" s="1">
        <v>0</v>
      </c>
      <c r="D47" s="1">
        <v>0</v>
      </c>
      <c r="E47" s="1">
        <v>4</v>
      </c>
      <c r="F47" s="1">
        <v>2</v>
      </c>
      <c r="G47" s="1">
        <v>0</v>
      </c>
      <c r="H47" s="1">
        <v>5</v>
      </c>
      <c r="I47" s="1">
        <v>0</v>
      </c>
      <c r="J47" s="1">
        <v>0</v>
      </c>
      <c r="K47" s="1">
        <v>0</v>
      </c>
      <c r="L47" s="1">
        <v>6</v>
      </c>
      <c r="M47" s="1">
        <v>5</v>
      </c>
      <c r="N47" s="1">
        <v>0</v>
      </c>
      <c r="O47" s="1">
        <v>0</v>
      </c>
      <c r="P47" s="1">
        <v>5</v>
      </c>
      <c r="Q47" s="1">
        <v>7</v>
      </c>
      <c r="R47" s="1">
        <v>5</v>
      </c>
      <c r="S47" s="1">
        <v>0</v>
      </c>
      <c r="T47" s="1">
        <v>0</v>
      </c>
      <c r="U47" s="1">
        <v>4</v>
      </c>
      <c r="V47" s="1">
        <v>8</v>
      </c>
      <c r="W47" s="1">
        <v>8</v>
      </c>
      <c r="X47" s="1">
        <v>0</v>
      </c>
      <c r="Y47" s="1">
        <v>5</v>
      </c>
      <c r="Z47" s="1">
        <v>4</v>
      </c>
      <c r="AA47" s="1" t="s">
        <v>194</v>
      </c>
      <c r="AB47" s="1">
        <f t="shared" si="0"/>
        <v>73</v>
      </c>
      <c r="AC47" s="20">
        <f t="shared" si="1"/>
        <v>182.5</v>
      </c>
    </row>
    <row r="48" spans="1:29" ht="15">
      <c r="A48" s="19" t="s">
        <v>31</v>
      </c>
      <c r="B48" s="1">
        <v>5</v>
      </c>
      <c r="C48" s="1">
        <v>6</v>
      </c>
      <c r="D48" s="1">
        <v>6</v>
      </c>
      <c r="E48" s="1">
        <v>4</v>
      </c>
      <c r="F48" s="1">
        <v>0</v>
      </c>
      <c r="G48" s="1">
        <v>0</v>
      </c>
      <c r="H48" s="1">
        <v>5</v>
      </c>
      <c r="I48" s="1">
        <v>0</v>
      </c>
      <c r="J48" s="1">
        <v>0</v>
      </c>
      <c r="K48" s="1">
        <v>2</v>
      </c>
      <c r="L48" s="1">
        <v>6</v>
      </c>
      <c r="M48" s="1">
        <v>5</v>
      </c>
      <c r="N48" s="1">
        <v>5</v>
      </c>
      <c r="O48" s="1">
        <v>6</v>
      </c>
      <c r="P48" s="1">
        <v>0</v>
      </c>
      <c r="Q48" s="1">
        <v>0</v>
      </c>
      <c r="R48" s="1">
        <v>5</v>
      </c>
      <c r="S48" s="1">
        <v>0</v>
      </c>
      <c r="T48" s="1">
        <v>0</v>
      </c>
      <c r="U48" s="1">
        <v>7</v>
      </c>
      <c r="V48" s="1">
        <v>8</v>
      </c>
      <c r="W48" s="1">
        <v>0</v>
      </c>
      <c r="X48" s="1">
        <v>8</v>
      </c>
      <c r="Y48" s="1">
        <v>0</v>
      </c>
      <c r="Z48" s="1">
        <v>4</v>
      </c>
      <c r="AA48" s="1" t="s">
        <v>194</v>
      </c>
      <c r="AB48" s="1">
        <f t="shared" si="0"/>
        <v>82</v>
      </c>
      <c r="AC48" s="20">
        <f t="shared" si="1"/>
        <v>205</v>
      </c>
    </row>
    <row r="49" spans="1:29" ht="15">
      <c r="A49" s="19" t="s">
        <v>99</v>
      </c>
      <c r="B49" s="1">
        <v>0</v>
      </c>
      <c r="C49" s="1">
        <v>0</v>
      </c>
      <c r="D49" s="1">
        <v>6</v>
      </c>
      <c r="E49" s="1">
        <v>4</v>
      </c>
      <c r="F49" s="1">
        <v>0</v>
      </c>
      <c r="G49" s="1">
        <v>0</v>
      </c>
      <c r="H49" s="1">
        <v>5</v>
      </c>
      <c r="I49" s="1">
        <v>0</v>
      </c>
      <c r="J49" s="1">
        <v>0</v>
      </c>
      <c r="K49" s="1">
        <v>0</v>
      </c>
      <c r="L49" s="1">
        <v>6</v>
      </c>
      <c r="M49" s="1">
        <v>0</v>
      </c>
      <c r="N49" s="1">
        <v>0</v>
      </c>
      <c r="O49" s="1">
        <v>0</v>
      </c>
      <c r="P49" s="1">
        <v>5</v>
      </c>
      <c r="Q49" s="1">
        <v>7</v>
      </c>
      <c r="R49" s="1">
        <v>5</v>
      </c>
      <c r="S49" s="1">
        <v>0</v>
      </c>
      <c r="T49" s="1">
        <v>0</v>
      </c>
      <c r="U49" s="1">
        <v>0</v>
      </c>
      <c r="V49" s="1">
        <v>8</v>
      </c>
      <c r="W49" s="1">
        <v>0</v>
      </c>
      <c r="X49" s="1">
        <v>0</v>
      </c>
      <c r="Y49" s="1">
        <v>0</v>
      </c>
      <c r="Z49" s="1">
        <v>4</v>
      </c>
      <c r="AA49" s="1" t="s">
        <v>194</v>
      </c>
      <c r="AB49" s="1">
        <f t="shared" si="0"/>
        <v>50</v>
      </c>
      <c r="AC49" s="20">
        <f t="shared" si="1"/>
        <v>125</v>
      </c>
    </row>
    <row r="50" spans="1:29" ht="15">
      <c r="A50" s="19" t="s">
        <v>93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f t="shared" si="0"/>
        <v>0</v>
      </c>
      <c r="AC50" s="20">
        <f t="shared" si="1"/>
        <v>0</v>
      </c>
    </row>
    <row r="51" spans="1:29" ht="15">
      <c r="A51" s="19" t="s">
        <v>33</v>
      </c>
      <c r="B51" s="1">
        <v>4</v>
      </c>
      <c r="C51" s="1">
        <v>4</v>
      </c>
      <c r="D51" s="1">
        <v>5</v>
      </c>
      <c r="E51" s="1">
        <v>6</v>
      </c>
      <c r="F51" s="1">
        <v>6</v>
      </c>
      <c r="G51" s="1">
        <v>5</v>
      </c>
      <c r="H51" s="1">
        <v>0</v>
      </c>
      <c r="I51" s="1">
        <v>7</v>
      </c>
      <c r="J51" s="1">
        <v>4</v>
      </c>
      <c r="K51" s="1">
        <v>0</v>
      </c>
      <c r="L51" s="1">
        <v>4</v>
      </c>
      <c r="M51" s="1">
        <v>4</v>
      </c>
      <c r="N51" s="1">
        <v>5</v>
      </c>
      <c r="O51" s="1">
        <v>7</v>
      </c>
      <c r="P51" s="1">
        <v>0</v>
      </c>
      <c r="Q51" s="1">
        <v>6</v>
      </c>
      <c r="R51" s="1">
        <v>6</v>
      </c>
      <c r="S51" s="1">
        <v>7</v>
      </c>
      <c r="T51" s="1">
        <v>7</v>
      </c>
      <c r="U51" s="1">
        <v>6</v>
      </c>
      <c r="V51" s="1">
        <v>0</v>
      </c>
      <c r="W51" s="1">
        <v>9</v>
      </c>
      <c r="X51" s="1">
        <v>0</v>
      </c>
      <c r="Y51" s="1">
        <v>7</v>
      </c>
      <c r="Z51" s="1">
        <v>7</v>
      </c>
      <c r="AA51" s="1" t="s">
        <v>195</v>
      </c>
      <c r="AB51" s="1">
        <f t="shared" si="0"/>
        <v>116</v>
      </c>
      <c r="AC51" s="20">
        <f t="shared" si="1"/>
        <v>290</v>
      </c>
    </row>
    <row r="52" spans="1:29" ht="15">
      <c r="A52" s="19" t="s">
        <v>25</v>
      </c>
      <c r="B52" s="1">
        <v>5</v>
      </c>
      <c r="C52" s="1">
        <v>6</v>
      </c>
      <c r="D52" s="1">
        <v>0</v>
      </c>
      <c r="E52" s="1">
        <v>4</v>
      </c>
      <c r="F52" s="1">
        <v>2</v>
      </c>
      <c r="G52" s="1">
        <v>0</v>
      </c>
      <c r="H52" s="1">
        <v>5</v>
      </c>
      <c r="I52" s="1">
        <v>8</v>
      </c>
      <c r="J52" s="1">
        <v>8</v>
      </c>
      <c r="K52" s="1">
        <v>0</v>
      </c>
      <c r="L52" s="1">
        <v>0</v>
      </c>
      <c r="M52" s="1">
        <v>0</v>
      </c>
      <c r="N52" s="1">
        <v>0</v>
      </c>
      <c r="O52" s="1">
        <v>6</v>
      </c>
      <c r="P52" s="1">
        <v>5</v>
      </c>
      <c r="Q52" s="1">
        <v>0</v>
      </c>
      <c r="R52" s="1">
        <v>5</v>
      </c>
      <c r="S52" s="1">
        <v>0</v>
      </c>
      <c r="T52" s="1">
        <v>0</v>
      </c>
      <c r="U52" s="1">
        <v>0</v>
      </c>
      <c r="V52" s="1">
        <v>8</v>
      </c>
      <c r="W52" s="1">
        <v>8</v>
      </c>
      <c r="X52" s="1">
        <v>8</v>
      </c>
      <c r="Y52" s="1">
        <v>0</v>
      </c>
      <c r="Z52" s="1">
        <v>4</v>
      </c>
      <c r="AA52" s="1" t="s">
        <v>194</v>
      </c>
      <c r="AB52" s="1">
        <f t="shared" si="0"/>
        <v>82</v>
      </c>
      <c r="AC52" s="20">
        <f t="shared" si="1"/>
        <v>205</v>
      </c>
    </row>
    <row r="53" spans="1:29" ht="15">
      <c r="A53" s="19" t="s">
        <v>201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f t="shared" si="0"/>
        <v>0</v>
      </c>
      <c r="AC53" s="20">
        <f t="shared" si="1"/>
        <v>0</v>
      </c>
    </row>
    <row r="54" spans="1:29" ht="15">
      <c r="A54" s="19" t="s">
        <v>21</v>
      </c>
      <c r="B54" s="1">
        <v>4</v>
      </c>
      <c r="C54" s="1">
        <v>4</v>
      </c>
      <c r="D54" s="1">
        <v>5</v>
      </c>
      <c r="E54" s="1">
        <v>6</v>
      </c>
      <c r="F54" s="1">
        <v>6</v>
      </c>
      <c r="G54" s="1">
        <v>5</v>
      </c>
      <c r="H54" s="1">
        <v>5</v>
      </c>
      <c r="I54" s="1">
        <v>7</v>
      </c>
      <c r="J54" s="1">
        <v>4</v>
      </c>
      <c r="K54" s="1">
        <v>4</v>
      </c>
      <c r="L54" s="1">
        <v>4</v>
      </c>
      <c r="M54" s="1">
        <v>4</v>
      </c>
      <c r="N54" s="1">
        <v>5</v>
      </c>
      <c r="O54" s="1">
        <v>0</v>
      </c>
      <c r="P54" s="1">
        <v>8</v>
      </c>
      <c r="Q54" s="1">
        <v>6</v>
      </c>
      <c r="R54" s="1">
        <v>6</v>
      </c>
      <c r="S54" s="1">
        <v>7</v>
      </c>
      <c r="T54" s="1">
        <v>7</v>
      </c>
      <c r="U54" s="1">
        <v>6</v>
      </c>
      <c r="V54" s="1">
        <v>0</v>
      </c>
      <c r="W54" s="1">
        <v>9</v>
      </c>
      <c r="X54" s="1">
        <v>8</v>
      </c>
      <c r="Y54" s="1">
        <v>7</v>
      </c>
      <c r="Z54" s="1">
        <v>7</v>
      </c>
      <c r="AA54" s="1" t="s">
        <v>195</v>
      </c>
      <c r="AB54" s="1">
        <f t="shared" si="0"/>
        <v>134</v>
      </c>
      <c r="AC54" s="20">
        <f t="shared" si="1"/>
        <v>335</v>
      </c>
    </row>
    <row r="55" spans="1:29" ht="15">
      <c r="A55" s="19" t="s">
        <v>202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f t="shared" si="0"/>
        <v>0</v>
      </c>
      <c r="AC55" s="20">
        <f t="shared" si="1"/>
        <v>0</v>
      </c>
    </row>
    <row r="56" spans="1:29" ht="15">
      <c r="A56" s="19" t="s">
        <v>135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>
        <f t="shared" si="0"/>
        <v>0</v>
      </c>
      <c r="AC56" s="20">
        <f t="shared" si="1"/>
        <v>0</v>
      </c>
    </row>
    <row r="57" spans="1:29" ht="15">
      <c r="A57" s="19" t="s">
        <v>203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f t="shared" si="0"/>
        <v>0</v>
      </c>
      <c r="AC57" s="20">
        <f t="shared" si="1"/>
        <v>0</v>
      </c>
    </row>
    <row r="58" spans="1:29" ht="15">
      <c r="A58" s="19" t="s">
        <v>204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>
        <f t="shared" si="0"/>
        <v>0</v>
      </c>
      <c r="AC58" s="20">
        <f t="shared" si="1"/>
        <v>0</v>
      </c>
    </row>
    <row r="59" spans="1:29" ht="15">
      <c r="A59" s="19" t="s">
        <v>137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>
        <f t="shared" si="0"/>
        <v>0</v>
      </c>
      <c r="AC59" s="20">
        <f t="shared" si="1"/>
        <v>0</v>
      </c>
    </row>
    <row r="60" spans="1:29" ht="15">
      <c r="A60" s="19" t="s">
        <v>145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f t="shared" si="0"/>
        <v>0</v>
      </c>
      <c r="AC60" s="20">
        <f t="shared" si="1"/>
        <v>0</v>
      </c>
    </row>
    <row r="61" spans="1:29" ht="15">
      <c r="A61" s="19" t="s">
        <v>205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f t="shared" si="0"/>
        <v>0</v>
      </c>
      <c r="AC61" s="20">
        <f t="shared" si="1"/>
        <v>0</v>
      </c>
    </row>
    <row r="62" spans="1:29" ht="15">
      <c r="A62" s="19" t="s">
        <v>206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>
        <f t="shared" si="0"/>
        <v>0</v>
      </c>
      <c r="AC62" s="20">
        <f t="shared" si="1"/>
        <v>0</v>
      </c>
    </row>
    <row r="63" spans="1:29" ht="15">
      <c r="A63" s="19" t="s">
        <v>70</v>
      </c>
      <c r="B63" s="1">
        <v>4</v>
      </c>
      <c r="C63" s="1">
        <v>4</v>
      </c>
      <c r="D63" s="1">
        <v>0</v>
      </c>
      <c r="E63" s="1">
        <v>0</v>
      </c>
      <c r="F63" s="1">
        <v>0</v>
      </c>
      <c r="G63" s="1">
        <v>7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 t="s">
        <v>191</v>
      </c>
      <c r="AB63" s="1">
        <f t="shared" si="0"/>
        <v>15</v>
      </c>
      <c r="AC63" s="20">
        <f t="shared" si="1"/>
        <v>37.5</v>
      </c>
    </row>
    <row r="64" spans="1:29" ht="15">
      <c r="A64" s="19" t="s">
        <v>12</v>
      </c>
      <c r="B64" s="1">
        <v>4</v>
      </c>
      <c r="C64" s="1">
        <v>4</v>
      </c>
      <c r="D64" s="1">
        <v>0</v>
      </c>
      <c r="E64" s="1">
        <v>6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5</v>
      </c>
      <c r="R64" s="1">
        <v>0</v>
      </c>
      <c r="S64" s="1">
        <v>8</v>
      </c>
      <c r="T64" s="1">
        <v>0</v>
      </c>
      <c r="U64" s="1">
        <v>0</v>
      </c>
      <c r="V64" s="1">
        <v>0</v>
      </c>
      <c r="W64" s="1">
        <v>4</v>
      </c>
      <c r="X64" s="1">
        <v>0</v>
      </c>
      <c r="Y64" s="1">
        <v>0</v>
      </c>
      <c r="Z64" s="1">
        <v>0</v>
      </c>
      <c r="AA64" s="1" t="s">
        <v>191</v>
      </c>
      <c r="AB64" s="1">
        <f t="shared" si="0"/>
        <v>31</v>
      </c>
      <c r="AC64" s="20">
        <f t="shared" si="1"/>
        <v>77.5</v>
      </c>
    </row>
    <row r="65" spans="1:29" ht="15">
      <c r="A65" s="19" t="s">
        <v>77</v>
      </c>
      <c r="B65" s="1">
        <v>0</v>
      </c>
      <c r="C65" s="1">
        <v>4</v>
      </c>
      <c r="D65" s="1">
        <v>0</v>
      </c>
      <c r="E65" s="1">
        <v>6</v>
      </c>
      <c r="F65" s="1">
        <v>6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4</v>
      </c>
      <c r="M65" s="1">
        <v>0</v>
      </c>
      <c r="N65" s="1">
        <v>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 t="s">
        <v>195</v>
      </c>
      <c r="AB65" s="1">
        <f t="shared" si="0"/>
        <v>25</v>
      </c>
      <c r="AC65" s="20">
        <f t="shared" si="1"/>
        <v>62.5</v>
      </c>
    </row>
    <row r="66" spans="1:29" ht="15">
      <c r="A66" s="19" t="s">
        <v>207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>
        <f t="shared" si="0"/>
        <v>0</v>
      </c>
      <c r="AC66" s="20">
        <f t="shared" si="1"/>
        <v>0</v>
      </c>
    </row>
    <row r="67" spans="1:29" ht="15">
      <c r="A67" s="19" t="s">
        <v>208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>
        <f t="shared" si="0"/>
        <v>0</v>
      </c>
      <c r="AC67" s="20">
        <f t="shared" si="1"/>
        <v>0</v>
      </c>
    </row>
    <row r="68" spans="1:29" ht="15">
      <c r="A68" s="19" t="s">
        <v>61</v>
      </c>
      <c r="B68" s="1">
        <v>0</v>
      </c>
      <c r="C68" s="1">
        <v>4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7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5</v>
      </c>
      <c r="Q68" s="1">
        <v>5</v>
      </c>
      <c r="R68" s="1">
        <v>7</v>
      </c>
      <c r="S68" s="1">
        <v>8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 t="s">
        <v>191</v>
      </c>
      <c r="AB68" s="1">
        <f aca="true" t="shared" si="2" ref="AB68:AB107">SUM(B68:Z68)</f>
        <v>36</v>
      </c>
      <c r="AC68" s="20">
        <f t="shared" si="1"/>
        <v>90</v>
      </c>
    </row>
    <row r="69" spans="1:29" ht="15">
      <c r="A69" s="19" t="s">
        <v>59</v>
      </c>
      <c r="B69" s="1">
        <v>4</v>
      </c>
      <c r="C69" s="1">
        <v>4</v>
      </c>
      <c r="D69" s="1">
        <v>5</v>
      </c>
      <c r="E69" s="1">
        <v>6</v>
      </c>
      <c r="F69" s="1">
        <v>6</v>
      </c>
      <c r="G69" s="1">
        <v>5</v>
      </c>
      <c r="H69" s="1">
        <v>5</v>
      </c>
      <c r="I69" s="1">
        <v>0</v>
      </c>
      <c r="J69" s="1">
        <v>4</v>
      </c>
      <c r="K69" s="1">
        <v>4</v>
      </c>
      <c r="L69" s="1">
        <v>4</v>
      </c>
      <c r="M69" s="1">
        <v>4</v>
      </c>
      <c r="N69" s="1">
        <v>5</v>
      </c>
      <c r="O69" s="1">
        <v>7</v>
      </c>
      <c r="P69" s="1">
        <v>0</v>
      </c>
      <c r="Q69" s="1">
        <v>6</v>
      </c>
      <c r="R69" s="1">
        <v>6</v>
      </c>
      <c r="S69" s="1">
        <v>7</v>
      </c>
      <c r="T69" s="1">
        <v>7</v>
      </c>
      <c r="U69" s="1">
        <v>6</v>
      </c>
      <c r="V69" s="1">
        <v>0</v>
      </c>
      <c r="W69" s="1">
        <v>0</v>
      </c>
      <c r="X69" s="1">
        <v>8</v>
      </c>
      <c r="Y69" s="1">
        <v>7</v>
      </c>
      <c r="Z69" s="1">
        <v>7</v>
      </c>
      <c r="AA69" s="1" t="s">
        <v>195</v>
      </c>
      <c r="AB69" s="1">
        <f t="shared" si="2"/>
        <v>117</v>
      </c>
      <c r="AC69" s="20">
        <f aca="true" t="shared" si="3" ref="AC69:AC107">AB69*2.5</f>
        <v>292.5</v>
      </c>
    </row>
    <row r="70" spans="1:29" ht="15">
      <c r="A70" s="19" t="s">
        <v>133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>
        <f t="shared" si="2"/>
        <v>0</v>
      </c>
      <c r="AC70" s="20">
        <f t="shared" si="3"/>
        <v>0</v>
      </c>
    </row>
    <row r="71" spans="1:29" ht="15">
      <c r="A71" s="19" t="s">
        <v>209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>
        <f t="shared" si="2"/>
        <v>0</v>
      </c>
      <c r="AC71" s="20">
        <f t="shared" si="3"/>
        <v>0</v>
      </c>
    </row>
    <row r="72" spans="1:29" ht="15">
      <c r="A72" s="19" t="s">
        <v>55</v>
      </c>
      <c r="B72" s="1">
        <v>4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6</v>
      </c>
      <c r="M72" s="1">
        <v>0</v>
      </c>
      <c r="N72" s="1">
        <v>0</v>
      </c>
      <c r="O72" s="1">
        <v>3</v>
      </c>
      <c r="P72" s="1">
        <v>0</v>
      </c>
      <c r="Q72" s="1">
        <v>5</v>
      </c>
      <c r="R72" s="1">
        <v>7</v>
      </c>
      <c r="S72" s="1">
        <v>0</v>
      </c>
      <c r="T72" s="1">
        <v>0</v>
      </c>
      <c r="U72" s="1">
        <v>8</v>
      </c>
      <c r="V72" s="1">
        <v>0</v>
      </c>
      <c r="W72" s="1">
        <v>4</v>
      </c>
      <c r="X72" s="1">
        <v>0</v>
      </c>
      <c r="Y72" s="1">
        <v>0</v>
      </c>
      <c r="Z72" s="1">
        <v>0</v>
      </c>
      <c r="AA72" s="1" t="s">
        <v>191</v>
      </c>
      <c r="AB72" s="1">
        <f t="shared" si="2"/>
        <v>37</v>
      </c>
      <c r="AC72" s="20">
        <f t="shared" si="3"/>
        <v>92.5</v>
      </c>
    </row>
    <row r="73" spans="1:29" ht="15">
      <c r="A73" s="19" t="s">
        <v>14</v>
      </c>
      <c r="B73" s="1">
        <v>4</v>
      </c>
      <c r="C73" s="1">
        <v>4</v>
      </c>
      <c r="D73" s="1">
        <v>5</v>
      </c>
      <c r="E73" s="1">
        <v>6</v>
      </c>
      <c r="F73" s="1">
        <v>0</v>
      </c>
      <c r="G73" s="1">
        <v>7</v>
      </c>
      <c r="H73" s="1">
        <v>7</v>
      </c>
      <c r="I73" s="1">
        <v>8</v>
      </c>
      <c r="J73" s="1">
        <v>7</v>
      </c>
      <c r="K73" s="1">
        <v>0</v>
      </c>
      <c r="L73" s="1">
        <v>6</v>
      </c>
      <c r="M73" s="1">
        <v>0</v>
      </c>
      <c r="N73" s="1">
        <v>3</v>
      </c>
      <c r="O73" s="1">
        <v>0</v>
      </c>
      <c r="P73" s="1">
        <v>3</v>
      </c>
      <c r="Q73" s="1">
        <v>5</v>
      </c>
      <c r="R73" s="1">
        <v>7</v>
      </c>
      <c r="S73" s="1">
        <v>8</v>
      </c>
      <c r="T73" s="1">
        <v>0</v>
      </c>
      <c r="U73" s="1">
        <v>0</v>
      </c>
      <c r="V73" s="1">
        <v>5</v>
      </c>
      <c r="W73" s="1">
        <v>4</v>
      </c>
      <c r="X73" s="1">
        <v>0</v>
      </c>
      <c r="Y73" s="1">
        <v>0</v>
      </c>
      <c r="Z73" s="1">
        <v>0</v>
      </c>
      <c r="AA73" s="1" t="s">
        <v>191</v>
      </c>
      <c r="AB73" s="1">
        <f t="shared" si="2"/>
        <v>89</v>
      </c>
      <c r="AC73" s="20">
        <f t="shared" si="3"/>
        <v>222.5</v>
      </c>
    </row>
    <row r="74" spans="1:29" ht="15">
      <c r="A74" s="19" t="s">
        <v>210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>
        <f t="shared" si="2"/>
        <v>0</v>
      </c>
      <c r="AC74" s="20">
        <f t="shared" si="3"/>
        <v>0</v>
      </c>
    </row>
    <row r="75" spans="1:29" ht="15">
      <c r="A75" s="19" t="s">
        <v>69</v>
      </c>
      <c r="B75" s="1">
        <v>5</v>
      </c>
      <c r="C75" s="1">
        <v>0</v>
      </c>
      <c r="D75" s="1">
        <v>6</v>
      </c>
      <c r="E75" s="1">
        <v>4</v>
      </c>
      <c r="F75" s="1">
        <v>4</v>
      </c>
      <c r="G75" s="1">
        <v>6</v>
      </c>
      <c r="H75" s="1">
        <v>5</v>
      </c>
      <c r="I75" s="1">
        <v>0</v>
      </c>
      <c r="J75" s="1">
        <v>8</v>
      </c>
      <c r="K75" s="1">
        <v>4</v>
      </c>
      <c r="L75" s="1">
        <v>6</v>
      </c>
      <c r="M75" s="1">
        <v>0</v>
      </c>
      <c r="N75" s="1">
        <v>5</v>
      </c>
      <c r="O75" s="1">
        <v>6</v>
      </c>
      <c r="P75" s="1">
        <v>5</v>
      </c>
      <c r="Q75" s="1">
        <v>0</v>
      </c>
      <c r="R75" s="1">
        <v>0</v>
      </c>
      <c r="S75" s="1">
        <v>0</v>
      </c>
      <c r="T75" s="1">
        <v>8</v>
      </c>
      <c r="U75" s="1">
        <v>0</v>
      </c>
      <c r="V75" s="1">
        <v>8</v>
      </c>
      <c r="W75" s="1">
        <v>4</v>
      </c>
      <c r="X75" s="1">
        <v>8</v>
      </c>
      <c r="Y75" s="1">
        <v>5</v>
      </c>
      <c r="Z75" s="1">
        <v>4</v>
      </c>
      <c r="AA75" s="1" t="s">
        <v>194</v>
      </c>
      <c r="AB75" s="1">
        <f t="shared" si="2"/>
        <v>101</v>
      </c>
      <c r="AC75" s="20">
        <f t="shared" si="3"/>
        <v>252.5</v>
      </c>
    </row>
    <row r="76" spans="1:29" ht="15">
      <c r="A76" s="19" t="s">
        <v>121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>
        <f t="shared" si="2"/>
        <v>0</v>
      </c>
      <c r="AC76" s="20">
        <f t="shared" si="3"/>
        <v>0</v>
      </c>
    </row>
    <row r="77" spans="1:29" ht="15">
      <c r="A77" s="19" t="s">
        <v>57</v>
      </c>
      <c r="B77" s="1">
        <v>5</v>
      </c>
      <c r="C77" s="1">
        <v>6</v>
      </c>
      <c r="D77" s="1">
        <v>0</v>
      </c>
      <c r="E77" s="1">
        <v>4</v>
      </c>
      <c r="F77" s="1">
        <v>0</v>
      </c>
      <c r="G77" s="1">
        <v>3</v>
      </c>
      <c r="H77" s="1">
        <v>5</v>
      </c>
      <c r="I77" s="1"/>
      <c r="J77" s="1"/>
      <c r="K77" s="1"/>
      <c r="L77" s="1"/>
      <c r="M77" s="1"/>
      <c r="N77" s="1"/>
      <c r="O77" s="1"/>
      <c r="P77" s="1"/>
      <c r="Q77" s="1">
        <v>7</v>
      </c>
      <c r="R77" s="1"/>
      <c r="S77" s="1"/>
      <c r="T77" s="1"/>
      <c r="U77" s="1"/>
      <c r="V77" s="1"/>
      <c r="W77" s="1"/>
      <c r="X77" s="1"/>
      <c r="Y77" s="1"/>
      <c r="Z77" s="1">
        <v>4</v>
      </c>
      <c r="AA77" s="1" t="s">
        <v>194</v>
      </c>
      <c r="AB77" s="1">
        <f t="shared" si="2"/>
        <v>34</v>
      </c>
      <c r="AC77" s="20">
        <f t="shared" si="3"/>
        <v>85</v>
      </c>
    </row>
    <row r="78" spans="1:29" ht="15">
      <c r="A78" s="19" t="s">
        <v>211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>
        <f t="shared" si="2"/>
        <v>0</v>
      </c>
      <c r="AC78" s="20">
        <f t="shared" si="3"/>
        <v>0</v>
      </c>
    </row>
    <row r="79" spans="1:29" ht="15">
      <c r="A79" s="19" t="s">
        <v>83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>
        <f t="shared" si="2"/>
        <v>0</v>
      </c>
      <c r="AC79" s="20">
        <f t="shared" si="3"/>
        <v>0</v>
      </c>
    </row>
    <row r="80" spans="1:29" ht="15">
      <c r="A80" s="19" t="s">
        <v>212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f t="shared" si="2"/>
        <v>0</v>
      </c>
      <c r="AC80" s="20">
        <f t="shared" si="3"/>
        <v>0</v>
      </c>
    </row>
    <row r="81" spans="1:29" ht="15">
      <c r="A81" s="19" t="s">
        <v>63</v>
      </c>
      <c r="B81" s="1">
        <v>5</v>
      </c>
      <c r="C81" s="1">
        <v>6</v>
      </c>
      <c r="D81" s="1">
        <v>6</v>
      </c>
      <c r="E81" s="1">
        <v>4</v>
      </c>
      <c r="F81" s="1">
        <v>4</v>
      </c>
      <c r="G81" s="1">
        <v>3</v>
      </c>
      <c r="H81" s="1">
        <v>5</v>
      </c>
      <c r="I81" s="1">
        <v>0</v>
      </c>
      <c r="J81" s="1">
        <v>0</v>
      </c>
      <c r="K81" s="1">
        <v>0</v>
      </c>
      <c r="L81" s="1">
        <v>6</v>
      </c>
      <c r="M81" s="1">
        <v>0</v>
      </c>
      <c r="N81" s="1">
        <v>0</v>
      </c>
      <c r="O81" s="1">
        <v>6</v>
      </c>
      <c r="P81" s="1">
        <v>5</v>
      </c>
      <c r="Q81" s="1">
        <v>0</v>
      </c>
      <c r="R81" s="1">
        <v>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5</v>
      </c>
      <c r="Z81" s="1">
        <v>4</v>
      </c>
      <c r="AA81" s="1" t="s">
        <v>194</v>
      </c>
      <c r="AB81" s="1">
        <f t="shared" si="2"/>
        <v>64</v>
      </c>
      <c r="AC81" s="20">
        <f t="shared" si="3"/>
        <v>160</v>
      </c>
    </row>
    <row r="82" spans="1:29" ht="15">
      <c r="A82" s="19" t="s">
        <v>17</v>
      </c>
      <c r="B82" s="1">
        <v>4</v>
      </c>
      <c r="C82" s="1">
        <v>4</v>
      </c>
      <c r="D82" s="1">
        <v>5</v>
      </c>
      <c r="E82" s="1">
        <v>0</v>
      </c>
      <c r="F82" s="1">
        <v>0</v>
      </c>
      <c r="G82" s="1">
        <v>5</v>
      </c>
      <c r="H82" s="1">
        <v>5</v>
      </c>
      <c r="I82" s="1">
        <v>0</v>
      </c>
      <c r="J82" s="1">
        <v>4</v>
      </c>
      <c r="K82" s="1">
        <v>4</v>
      </c>
      <c r="L82" s="1">
        <v>4</v>
      </c>
      <c r="M82" s="1">
        <v>4</v>
      </c>
      <c r="N82" s="1">
        <v>5</v>
      </c>
      <c r="O82" s="1">
        <v>7</v>
      </c>
      <c r="P82" s="1">
        <v>0</v>
      </c>
      <c r="Q82" s="1">
        <v>6</v>
      </c>
      <c r="R82" s="1">
        <v>6</v>
      </c>
      <c r="S82" s="1">
        <v>7</v>
      </c>
      <c r="T82" s="1">
        <v>7</v>
      </c>
      <c r="U82" s="1">
        <v>6</v>
      </c>
      <c r="V82" s="1">
        <v>0</v>
      </c>
      <c r="W82" s="1">
        <v>9</v>
      </c>
      <c r="X82" s="1">
        <v>8</v>
      </c>
      <c r="Y82" s="1">
        <v>7</v>
      </c>
      <c r="Z82" s="1">
        <v>7</v>
      </c>
      <c r="AA82" s="1" t="s">
        <v>195</v>
      </c>
      <c r="AB82" s="1">
        <f t="shared" si="2"/>
        <v>114</v>
      </c>
      <c r="AC82" s="20">
        <f t="shared" si="3"/>
        <v>285</v>
      </c>
    </row>
    <row r="83" spans="1:29" ht="15">
      <c r="A83" s="19" t="s">
        <v>213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>
        <f t="shared" si="2"/>
        <v>0</v>
      </c>
      <c r="AC83" s="20">
        <f t="shared" si="3"/>
        <v>0</v>
      </c>
    </row>
    <row r="84" spans="1:29" ht="15">
      <c r="A84" s="19" t="s">
        <v>131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>
        <f t="shared" si="2"/>
        <v>0</v>
      </c>
      <c r="AC84" s="20">
        <f t="shared" si="3"/>
        <v>0</v>
      </c>
    </row>
    <row r="85" spans="1:29" ht="15">
      <c r="A85" s="19" t="s">
        <v>214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>
        <f t="shared" si="2"/>
        <v>0</v>
      </c>
      <c r="AC85" s="20">
        <f t="shared" si="3"/>
        <v>0</v>
      </c>
    </row>
    <row r="86" spans="1:29" ht="15">
      <c r="A86" s="19" t="s">
        <v>215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>
        <f t="shared" si="2"/>
        <v>0</v>
      </c>
      <c r="AC86" s="20">
        <f t="shared" si="3"/>
        <v>0</v>
      </c>
    </row>
    <row r="87" spans="1:29" ht="15">
      <c r="A87" s="19" t="s">
        <v>35</v>
      </c>
      <c r="B87" s="1">
        <v>0</v>
      </c>
      <c r="C87" s="1">
        <v>4</v>
      </c>
      <c r="D87" s="1">
        <v>0</v>
      </c>
      <c r="E87" s="1">
        <v>0</v>
      </c>
      <c r="F87" s="1">
        <v>0</v>
      </c>
      <c r="G87" s="1">
        <v>0</v>
      </c>
      <c r="H87" s="1">
        <v>5</v>
      </c>
      <c r="I87" s="1">
        <v>0</v>
      </c>
      <c r="J87" s="1">
        <v>4</v>
      </c>
      <c r="K87" s="1">
        <v>0</v>
      </c>
      <c r="L87" s="1">
        <v>4</v>
      </c>
      <c r="M87" s="1">
        <v>4</v>
      </c>
      <c r="N87" s="1">
        <v>5</v>
      </c>
      <c r="O87" s="1">
        <v>0</v>
      </c>
      <c r="P87" s="1">
        <v>0</v>
      </c>
      <c r="Q87" s="1">
        <v>6</v>
      </c>
      <c r="R87" s="1">
        <v>6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7</v>
      </c>
      <c r="AA87" s="1" t="s">
        <v>195</v>
      </c>
      <c r="AB87" s="1">
        <f t="shared" si="2"/>
        <v>45</v>
      </c>
      <c r="AC87" s="20">
        <f t="shared" si="3"/>
        <v>112.5</v>
      </c>
    </row>
    <row r="88" spans="1:29" ht="15">
      <c r="A88" s="19" t="s">
        <v>115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>
        <f t="shared" si="2"/>
        <v>0</v>
      </c>
      <c r="AC88" s="20">
        <f t="shared" si="3"/>
        <v>0</v>
      </c>
    </row>
    <row r="89" spans="1:29" ht="15">
      <c r="A89" s="19" t="s">
        <v>123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>
        <f t="shared" si="2"/>
        <v>0</v>
      </c>
      <c r="AC89" s="20">
        <f t="shared" si="3"/>
        <v>0</v>
      </c>
    </row>
    <row r="90" spans="1:29" ht="15">
      <c r="A90" s="19" t="s">
        <v>216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>
        <f t="shared" si="2"/>
        <v>0</v>
      </c>
      <c r="AC90" s="20">
        <f t="shared" si="3"/>
        <v>0</v>
      </c>
    </row>
    <row r="91" spans="1:29" ht="15">
      <c r="A91" s="19" t="s">
        <v>217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>
        <f t="shared" si="2"/>
        <v>0</v>
      </c>
      <c r="AC91" s="20">
        <f t="shared" si="3"/>
        <v>0</v>
      </c>
    </row>
    <row r="92" spans="1:29" ht="15">
      <c r="A92" s="19" t="s">
        <v>117</v>
      </c>
      <c r="B92" s="1">
        <v>4</v>
      </c>
      <c r="C92" s="1">
        <v>4</v>
      </c>
      <c r="D92" s="1">
        <v>5</v>
      </c>
      <c r="E92" s="1">
        <v>0</v>
      </c>
      <c r="F92" s="1">
        <v>0</v>
      </c>
      <c r="G92" s="1">
        <v>0</v>
      </c>
      <c r="H92" s="1">
        <v>7</v>
      </c>
      <c r="I92" s="1">
        <v>0</v>
      </c>
      <c r="J92" s="1">
        <v>7</v>
      </c>
      <c r="K92" s="1">
        <v>0</v>
      </c>
      <c r="L92" s="1">
        <v>0</v>
      </c>
      <c r="M92" s="1">
        <v>0</v>
      </c>
      <c r="N92" s="1">
        <v>6</v>
      </c>
      <c r="O92" s="1">
        <v>0</v>
      </c>
      <c r="P92" s="1">
        <v>0</v>
      </c>
      <c r="Q92" s="1">
        <v>5</v>
      </c>
      <c r="R92" s="1">
        <v>7</v>
      </c>
      <c r="S92" s="1">
        <v>8</v>
      </c>
      <c r="T92" s="1">
        <v>0</v>
      </c>
      <c r="U92" s="1">
        <v>0</v>
      </c>
      <c r="V92" s="1">
        <v>5</v>
      </c>
      <c r="W92" s="1">
        <v>0</v>
      </c>
      <c r="X92" s="1">
        <v>6</v>
      </c>
      <c r="Y92" s="1">
        <v>0</v>
      </c>
      <c r="Z92" s="1">
        <v>0</v>
      </c>
      <c r="AA92" s="1" t="s">
        <v>191</v>
      </c>
      <c r="AB92" s="1">
        <f t="shared" si="2"/>
        <v>64</v>
      </c>
      <c r="AC92" s="20">
        <f t="shared" si="3"/>
        <v>160</v>
      </c>
    </row>
    <row r="93" spans="1:29" ht="15">
      <c r="A93" s="19" t="s">
        <v>19</v>
      </c>
      <c r="B93" s="1">
        <v>4</v>
      </c>
      <c r="C93" s="1">
        <v>4</v>
      </c>
      <c r="D93" s="1">
        <v>0</v>
      </c>
      <c r="E93" s="1">
        <v>0</v>
      </c>
      <c r="F93" s="1">
        <v>0</v>
      </c>
      <c r="G93" s="1">
        <v>0</v>
      </c>
      <c r="H93" s="1">
        <v>5</v>
      </c>
      <c r="I93" s="1">
        <v>0</v>
      </c>
      <c r="J93" s="1">
        <v>4</v>
      </c>
      <c r="K93" s="1">
        <v>0</v>
      </c>
      <c r="L93" s="1">
        <v>4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7</v>
      </c>
      <c r="AA93" s="1" t="s">
        <v>195</v>
      </c>
      <c r="AB93" s="1">
        <f t="shared" si="2"/>
        <v>28</v>
      </c>
      <c r="AC93" s="20">
        <f t="shared" si="3"/>
        <v>70</v>
      </c>
    </row>
    <row r="94" spans="1:29" ht="15">
      <c r="A94" s="19" t="s">
        <v>218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>
        <f t="shared" si="2"/>
        <v>0</v>
      </c>
      <c r="AC94" s="20">
        <f t="shared" si="3"/>
        <v>0</v>
      </c>
    </row>
    <row r="95" spans="1:29" ht="15">
      <c r="A95" s="19" t="s">
        <v>45</v>
      </c>
      <c r="B95" s="1">
        <v>4</v>
      </c>
      <c r="C95" s="1">
        <v>4</v>
      </c>
      <c r="D95" s="1">
        <v>5</v>
      </c>
      <c r="E95" s="1">
        <v>0</v>
      </c>
      <c r="F95" s="1">
        <v>0</v>
      </c>
      <c r="G95" s="1">
        <v>5</v>
      </c>
      <c r="H95" s="1">
        <v>5</v>
      </c>
      <c r="I95" s="1">
        <v>0</v>
      </c>
      <c r="J95" s="1">
        <v>4</v>
      </c>
      <c r="K95" s="1">
        <v>4</v>
      </c>
      <c r="L95" s="1">
        <v>0</v>
      </c>
      <c r="M95" s="1">
        <v>4</v>
      </c>
      <c r="N95" s="1">
        <v>5</v>
      </c>
      <c r="O95" s="1">
        <v>0</v>
      </c>
      <c r="P95" s="1">
        <v>0</v>
      </c>
      <c r="Q95" s="1">
        <v>6</v>
      </c>
      <c r="R95" s="1">
        <v>6</v>
      </c>
      <c r="S95" s="1">
        <v>0</v>
      </c>
      <c r="T95" s="1">
        <v>7</v>
      </c>
      <c r="U95" s="1">
        <v>6</v>
      </c>
      <c r="V95" s="1">
        <v>0</v>
      </c>
      <c r="W95" s="1">
        <v>0</v>
      </c>
      <c r="X95" s="1">
        <v>0</v>
      </c>
      <c r="Y95" s="1">
        <v>7</v>
      </c>
      <c r="Z95" s="1">
        <v>7</v>
      </c>
      <c r="AA95" s="1" t="s">
        <v>195</v>
      </c>
      <c r="AB95" s="1">
        <f t="shared" si="2"/>
        <v>79</v>
      </c>
      <c r="AC95" s="20">
        <f t="shared" si="3"/>
        <v>197.5</v>
      </c>
    </row>
    <row r="96" spans="1:29" ht="15">
      <c r="A96" s="19" t="s">
        <v>219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>
        <f t="shared" si="2"/>
        <v>0</v>
      </c>
      <c r="AC96" s="20">
        <f t="shared" si="3"/>
        <v>0</v>
      </c>
    </row>
    <row r="97" spans="1:29" ht="15">
      <c r="A97" s="19" t="s">
        <v>81</v>
      </c>
      <c r="B97" s="1">
        <v>4</v>
      </c>
      <c r="C97" s="1">
        <v>4</v>
      </c>
      <c r="D97" s="1">
        <v>5</v>
      </c>
      <c r="E97" s="1">
        <v>0</v>
      </c>
      <c r="F97" s="1">
        <v>0</v>
      </c>
      <c r="G97" s="1">
        <v>5</v>
      </c>
      <c r="H97" s="1">
        <v>5</v>
      </c>
      <c r="I97" s="1">
        <v>0</v>
      </c>
      <c r="J97" s="1">
        <v>4</v>
      </c>
      <c r="K97" s="1">
        <v>4</v>
      </c>
      <c r="L97" s="1">
        <v>4</v>
      </c>
      <c r="M97" s="1">
        <v>4</v>
      </c>
      <c r="N97" s="1">
        <v>5</v>
      </c>
      <c r="O97" s="1">
        <v>0</v>
      </c>
      <c r="P97" s="1">
        <v>0</v>
      </c>
      <c r="Q97" s="1">
        <v>6</v>
      </c>
      <c r="R97" s="1">
        <v>6</v>
      </c>
      <c r="S97" s="1">
        <v>0</v>
      </c>
      <c r="T97" s="1">
        <v>0</v>
      </c>
      <c r="U97" s="1">
        <v>6</v>
      </c>
      <c r="V97" s="1">
        <v>9</v>
      </c>
      <c r="W97" s="1">
        <v>0</v>
      </c>
      <c r="X97" s="1">
        <v>8</v>
      </c>
      <c r="Y97" s="1">
        <v>7</v>
      </c>
      <c r="Z97" s="1">
        <v>7</v>
      </c>
      <c r="AA97" s="1" t="s">
        <v>195</v>
      </c>
      <c r="AB97" s="1">
        <f t="shared" si="2"/>
        <v>93</v>
      </c>
      <c r="AC97" s="20">
        <f t="shared" si="3"/>
        <v>232.5</v>
      </c>
    </row>
    <row r="98" spans="1:29" ht="15">
      <c r="A98" s="19" t="s">
        <v>51</v>
      </c>
      <c r="B98" s="1">
        <v>4</v>
      </c>
      <c r="C98" s="1">
        <v>4</v>
      </c>
      <c r="D98" s="1">
        <v>0</v>
      </c>
      <c r="E98" s="1">
        <v>6</v>
      </c>
      <c r="F98" s="1">
        <v>0</v>
      </c>
      <c r="G98" s="1">
        <v>0</v>
      </c>
      <c r="H98" s="1">
        <v>4</v>
      </c>
      <c r="I98" s="1">
        <v>8</v>
      </c>
      <c r="J98" s="1">
        <v>0</v>
      </c>
      <c r="K98" s="1">
        <v>5</v>
      </c>
      <c r="L98" s="1">
        <v>6</v>
      </c>
      <c r="M98" s="1">
        <v>0</v>
      </c>
      <c r="N98" s="1">
        <v>3</v>
      </c>
      <c r="O98" s="1">
        <v>0</v>
      </c>
      <c r="P98" s="1">
        <v>5</v>
      </c>
      <c r="Q98" s="1">
        <v>5</v>
      </c>
      <c r="R98" s="1">
        <v>7</v>
      </c>
      <c r="S98" s="1">
        <v>8</v>
      </c>
      <c r="T98" s="1">
        <v>8</v>
      </c>
      <c r="U98" s="1">
        <v>0</v>
      </c>
      <c r="V98" s="1">
        <v>5</v>
      </c>
      <c r="W98" s="1">
        <v>4</v>
      </c>
      <c r="X98" s="1">
        <v>0</v>
      </c>
      <c r="Y98" s="1">
        <v>6</v>
      </c>
      <c r="Z98" s="1">
        <v>3</v>
      </c>
      <c r="AA98" s="1" t="s">
        <v>191</v>
      </c>
      <c r="AB98" s="1">
        <f t="shared" si="2"/>
        <v>91</v>
      </c>
      <c r="AC98" s="20">
        <f t="shared" si="3"/>
        <v>227.5</v>
      </c>
    </row>
    <row r="99" spans="1:29" ht="15">
      <c r="A99" s="19" t="s">
        <v>95</v>
      </c>
      <c r="B99" s="1">
        <v>4</v>
      </c>
      <c r="C99" s="1">
        <v>4</v>
      </c>
      <c r="D99" s="1">
        <v>5</v>
      </c>
      <c r="E99" s="1">
        <v>6</v>
      </c>
      <c r="F99" s="1">
        <v>0</v>
      </c>
      <c r="G99" s="1">
        <v>5</v>
      </c>
      <c r="H99" s="1">
        <v>0</v>
      </c>
      <c r="I99" s="1">
        <v>7</v>
      </c>
      <c r="J99" s="1">
        <v>4</v>
      </c>
      <c r="K99" s="1">
        <v>4</v>
      </c>
      <c r="L99" s="1">
        <v>4</v>
      </c>
      <c r="M99" s="1">
        <v>4</v>
      </c>
      <c r="N99" s="1">
        <v>5</v>
      </c>
      <c r="O99" s="1">
        <v>0</v>
      </c>
      <c r="P99" s="1">
        <v>0</v>
      </c>
      <c r="Q99" s="1">
        <v>6</v>
      </c>
      <c r="R99" s="1">
        <v>6</v>
      </c>
      <c r="S99" s="1">
        <v>7</v>
      </c>
      <c r="T99" s="1">
        <v>7</v>
      </c>
      <c r="U99" s="1">
        <v>6</v>
      </c>
      <c r="V99" s="1">
        <v>0</v>
      </c>
      <c r="W99" s="1">
        <v>9</v>
      </c>
      <c r="X99" s="1">
        <v>8</v>
      </c>
      <c r="Y99" s="1">
        <v>7</v>
      </c>
      <c r="Z99" s="1">
        <v>7</v>
      </c>
      <c r="AA99" s="1" t="s">
        <v>195</v>
      </c>
      <c r="AB99" s="1">
        <f t="shared" si="2"/>
        <v>115</v>
      </c>
      <c r="AC99" s="20">
        <f t="shared" si="3"/>
        <v>287.5</v>
      </c>
    </row>
    <row r="100" spans="1:29" ht="15">
      <c r="A100" s="19" t="s">
        <v>220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>
        <f t="shared" si="2"/>
        <v>0</v>
      </c>
      <c r="AC100" s="20">
        <f t="shared" si="3"/>
        <v>0</v>
      </c>
    </row>
    <row r="101" spans="1:29" ht="15">
      <c r="A101" s="19" t="s">
        <v>29</v>
      </c>
      <c r="B101" s="1">
        <v>4</v>
      </c>
      <c r="C101" s="1">
        <v>4</v>
      </c>
      <c r="D101" s="1">
        <v>3</v>
      </c>
      <c r="E101" s="1">
        <v>6</v>
      </c>
      <c r="F101" s="1">
        <v>4</v>
      </c>
      <c r="G101" s="1">
        <v>7</v>
      </c>
      <c r="H101" s="1">
        <v>7</v>
      </c>
      <c r="I101" s="1">
        <v>8</v>
      </c>
      <c r="J101" s="1">
        <v>7</v>
      </c>
      <c r="K101" s="1">
        <v>5</v>
      </c>
      <c r="L101" s="1">
        <v>6</v>
      </c>
      <c r="M101" s="1">
        <v>8</v>
      </c>
      <c r="N101" s="1">
        <v>6</v>
      </c>
      <c r="O101" s="1">
        <v>5</v>
      </c>
      <c r="P101" s="1">
        <v>5</v>
      </c>
      <c r="Q101" s="1">
        <v>5</v>
      </c>
      <c r="R101" s="1">
        <v>7</v>
      </c>
      <c r="S101" s="1">
        <v>8</v>
      </c>
      <c r="T101" s="1">
        <v>8</v>
      </c>
      <c r="U101" s="1">
        <v>8</v>
      </c>
      <c r="V101" s="1">
        <v>5</v>
      </c>
      <c r="W101" s="1">
        <v>4</v>
      </c>
      <c r="X101" s="1">
        <v>6</v>
      </c>
      <c r="Y101" s="1">
        <v>6</v>
      </c>
      <c r="Z101" s="1">
        <v>6</v>
      </c>
      <c r="AA101" s="1" t="s">
        <v>191</v>
      </c>
      <c r="AB101" s="1">
        <f t="shared" si="2"/>
        <v>148</v>
      </c>
      <c r="AC101" s="20">
        <f t="shared" si="3"/>
        <v>370</v>
      </c>
    </row>
    <row r="102" spans="1:29" ht="15">
      <c r="A102" s="19" t="s">
        <v>141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>
        <f t="shared" si="2"/>
        <v>0</v>
      </c>
      <c r="AC102" s="20">
        <f t="shared" si="3"/>
        <v>0</v>
      </c>
    </row>
    <row r="103" spans="1:29" ht="15">
      <c r="A103" s="19" t="s">
        <v>16</v>
      </c>
      <c r="B103" s="1">
        <v>4</v>
      </c>
      <c r="C103" s="1">
        <v>4</v>
      </c>
      <c r="D103" s="1">
        <v>5</v>
      </c>
      <c r="E103" s="1">
        <v>0</v>
      </c>
      <c r="F103" s="1">
        <v>0</v>
      </c>
      <c r="G103" s="1">
        <v>5</v>
      </c>
      <c r="H103" s="1">
        <v>5</v>
      </c>
      <c r="I103" s="1">
        <v>0</v>
      </c>
      <c r="J103" s="1">
        <v>4</v>
      </c>
      <c r="K103" s="1">
        <v>4</v>
      </c>
      <c r="L103" s="1">
        <v>4</v>
      </c>
      <c r="M103" s="1">
        <v>4</v>
      </c>
      <c r="N103" s="1">
        <v>5</v>
      </c>
      <c r="O103" s="1">
        <v>0</v>
      </c>
      <c r="P103" s="1">
        <v>0</v>
      </c>
      <c r="Q103" s="1">
        <v>6</v>
      </c>
      <c r="R103" s="1">
        <v>6</v>
      </c>
      <c r="S103" s="1">
        <v>7</v>
      </c>
      <c r="T103" s="1">
        <v>7</v>
      </c>
      <c r="U103" s="1">
        <v>6</v>
      </c>
      <c r="V103" s="1">
        <v>0</v>
      </c>
      <c r="W103" s="1">
        <v>0</v>
      </c>
      <c r="X103" s="1">
        <v>8</v>
      </c>
      <c r="Y103" s="1">
        <v>7</v>
      </c>
      <c r="Z103" s="1">
        <v>7</v>
      </c>
      <c r="AA103" s="1" t="s">
        <v>195</v>
      </c>
      <c r="AB103" s="1">
        <f t="shared" si="2"/>
        <v>98</v>
      </c>
      <c r="AC103" s="20">
        <f t="shared" si="3"/>
        <v>245</v>
      </c>
    </row>
    <row r="104" spans="1:29" ht="15.75" thickBot="1">
      <c r="A104" s="21" t="s">
        <v>139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>
        <f t="shared" si="2"/>
        <v>0</v>
      </c>
      <c r="AC104" s="23">
        <f t="shared" si="3"/>
        <v>0</v>
      </c>
    </row>
    <row r="105" spans="1:29" ht="60.75" thickBot="1">
      <c r="A105" s="24" t="s">
        <v>221</v>
      </c>
      <c r="B105" s="25">
        <v>4</v>
      </c>
      <c r="C105" s="25">
        <v>4</v>
      </c>
      <c r="D105" s="25">
        <v>5</v>
      </c>
      <c r="E105" s="25">
        <v>6</v>
      </c>
      <c r="F105" s="25">
        <v>6</v>
      </c>
      <c r="G105" s="25">
        <v>5</v>
      </c>
      <c r="H105" s="25">
        <v>5</v>
      </c>
      <c r="I105" s="25">
        <v>7</v>
      </c>
      <c r="J105" s="25">
        <v>4</v>
      </c>
      <c r="K105" s="25">
        <v>4</v>
      </c>
      <c r="L105" s="25">
        <v>4</v>
      </c>
      <c r="M105" s="25">
        <v>4</v>
      </c>
      <c r="N105" s="25">
        <v>5</v>
      </c>
      <c r="O105" s="25">
        <v>7</v>
      </c>
      <c r="P105" s="25">
        <v>8</v>
      </c>
      <c r="Q105" s="25">
        <v>6</v>
      </c>
      <c r="R105" s="25">
        <v>6</v>
      </c>
      <c r="S105" s="25">
        <v>7</v>
      </c>
      <c r="T105" s="25">
        <v>7</v>
      </c>
      <c r="U105" s="25">
        <v>6</v>
      </c>
      <c r="V105" s="25">
        <v>9</v>
      </c>
      <c r="W105" s="25">
        <v>9</v>
      </c>
      <c r="X105" s="25">
        <v>8</v>
      </c>
      <c r="Y105" s="25">
        <v>7</v>
      </c>
      <c r="Z105" s="25">
        <v>7</v>
      </c>
      <c r="AA105" s="25" t="s">
        <v>195</v>
      </c>
      <c r="AB105" s="25">
        <f t="shared" si="2"/>
        <v>150</v>
      </c>
      <c r="AC105" s="26">
        <f t="shared" si="3"/>
        <v>375</v>
      </c>
    </row>
    <row r="106" spans="1:29" ht="60.75" thickBot="1">
      <c r="A106" s="24" t="s">
        <v>222</v>
      </c>
      <c r="B106" s="15">
        <v>5</v>
      </c>
      <c r="C106" s="15">
        <v>6</v>
      </c>
      <c r="D106" s="15">
        <v>6</v>
      </c>
      <c r="E106" s="15">
        <v>4</v>
      </c>
      <c r="F106" s="15">
        <v>4</v>
      </c>
      <c r="G106" s="15">
        <v>6</v>
      </c>
      <c r="H106" s="15">
        <v>5</v>
      </c>
      <c r="I106" s="15">
        <v>8</v>
      </c>
      <c r="J106" s="15">
        <v>8</v>
      </c>
      <c r="K106" s="15">
        <v>4</v>
      </c>
      <c r="L106" s="15">
        <v>6</v>
      </c>
      <c r="M106" s="15">
        <v>5</v>
      </c>
      <c r="N106" s="15">
        <v>5</v>
      </c>
      <c r="O106" s="15">
        <v>6</v>
      </c>
      <c r="P106" s="15">
        <v>5</v>
      </c>
      <c r="Q106" s="15">
        <v>7</v>
      </c>
      <c r="R106" s="15">
        <v>5</v>
      </c>
      <c r="S106" s="15">
        <v>7</v>
      </c>
      <c r="T106" s="15">
        <v>8</v>
      </c>
      <c r="U106" s="15">
        <v>7</v>
      </c>
      <c r="V106" s="15">
        <v>8</v>
      </c>
      <c r="W106" s="15">
        <v>8</v>
      </c>
      <c r="X106" s="15">
        <v>8</v>
      </c>
      <c r="Y106" s="15">
        <v>5</v>
      </c>
      <c r="Z106" s="15">
        <v>4</v>
      </c>
      <c r="AA106" s="15" t="s">
        <v>194</v>
      </c>
      <c r="AB106" s="15">
        <f t="shared" si="2"/>
        <v>150</v>
      </c>
      <c r="AC106" s="27">
        <f t="shared" si="3"/>
        <v>375</v>
      </c>
    </row>
    <row r="107" spans="1:29" ht="60.75" thickBot="1">
      <c r="A107" s="24" t="s">
        <v>223</v>
      </c>
      <c r="B107" s="28">
        <v>4</v>
      </c>
      <c r="C107" s="28">
        <v>4</v>
      </c>
      <c r="D107" s="28">
        <v>5</v>
      </c>
      <c r="E107" s="28">
        <v>6</v>
      </c>
      <c r="F107" s="28">
        <v>4</v>
      </c>
      <c r="G107" s="28">
        <v>7</v>
      </c>
      <c r="H107" s="28">
        <v>7</v>
      </c>
      <c r="I107" s="28">
        <v>8</v>
      </c>
      <c r="J107" s="28">
        <v>7</v>
      </c>
      <c r="K107" s="28">
        <v>5</v>
      </c>
      <c r="L107" s="28">
        <v>6</v>
      </c>
      <c r="M107" s="28">
        <v>8</v>
      </c>
      <c r="N107" s="28">
        <v>6</v>
      </c>
      <c r="O107" s="28">
        <v>5</v>
      </c>
      <c r="P107" s="28">
        <v>5</v>
      </c>
      <c r="Q107" s="28">
        <v>5</v>
      </c>
      <c r="R107" s="28">
        <v>7</v>
      </c>
      <c r="S107" s="28">
        <v>8</v>
      </c>
      <c r="T107" s="28">
        <v>8</v>
      </c>
      <c r="U107" s="28">
        <v>8</v>
      </c>
      <c r="V107" s="28">
        <v>5</v>
      </c>
      <c r="W107" s="28">
        <v>4</v>
      </c>
      <c r="X107" s="28">
        <v>6</v>
      </c>
      <c r="Y107" s="28">
        <v>6</v>
      </c>
      <c r="Z107" s="28">
        <v>6</v>
      </c>
      <c r="AA107" s="28" t="s">
        <v>191</v>
      </c>
      <c r="AB107" s="28">
        <f t="shared" si="2"/>
        <v>150</v>
      </c>
      <c r="AC107" s="29">
        <f t="shared" si="3"/>
        <v>375</v>
      </c>
    </row>
    <row r="109" spans="1:29" ht="29.25" customHeight="1">
      <c r="A109" s="53" t="s">
        <v>224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1:29" ht="15">
      <c r="A110" s="19" t="s">
        <v>85</v>
      </c>
      <c r="B110" s="1">
        <v>4</v>
      </c>
      <c r="C110" s="1">
        <v>4</v>
      </c>
      <c r="D110" s="1">
        <v>0</v>
      </c>
      <c r="E110" s="1">
        <v>0</v>
      </c>
      <c r="F110" s="1">
        <v>0</v>
      </c>
      <c r="G110" s="1">
        <v>7</v>
      </c>
      <c r="H110" s="1">
        <v>7</v>
      </c>
      <c r="I110" s="1">
        <v>0</v>
      </c>
      <c r="J110" s="1">
        <v>0</v>
      </c>
      <c r="K110" s="1">
        <v>0</v>
      </c>
      <c r="L110" s="1">
        <v>6</v>
      </c>
      <c r="M110" s="1">
        <v>0</v>
      </c>
      <c r="N110" s="1">
        <v>0</v>
      </c>
      <c r="O110" s="1">
        <v>5</v>
      </c>
      <c r="P110" s="1">
        <v>0</v>
      </c>
      <c r="Q110" s="1">
        <v>5</v>
      </c>
      <c r="R110" s="1">
        <v>7</v>
      </c>
      <c r="S110" s="1">
        <v>0</v>
      </c>
      <c r="T110" s="1">
        <v>0</v>
      </c>
      <c r="U110" s="1">
        <v>0</v>
      </c>
      <c r="V110" s="1">
        <v>0</v>
      </c>
      <c r="W110" s="1">
        <v>4</v>
      </c>
      <c r="X110" s="1">
        <v>3</v>
      </c>
      <c r="Y110" s="1">
        <v>0</v>
      </c>
      <c r="Z110" s="1">
        <v>0</v>
      </c>
      <c r="AA110" s="1" t="s">
        <v>191</v>
      </c>
      <c r="AB110" s="1">
        <v>52</v>
      </c>
      <c r="AC110" s="23">
        <v>130</v>
      </c>
    </row>
    <row r="111" spans="1:29" ht="15">
      <c r="A111" s="19" t="s">
        <v>91</v>
      </c>
      <c r="B111" s="1">
        <v>4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7</v>
      </c>
      <c r="I111" s="1">
        <v>0</v>
      </c>
      <c r="J111" s="1">
        <v>0</v>
      </c>
      <c r="K111" s="1">
        <v>0</v>
      </c>
      <c r="L111" s="1">
        <v>6</v>
      </c>
      <c r="M111" s="1">
        <v>0</v>
      </c>
      <c r="N111" s="1">
        <v>0</v>
      </c>
      <c r="O111" s="1">
        <v>5</v>
      </c>
      <c r="P111" s="1">
        <v>0</v>
      </c>
      <c r="Q111" s="1">
        <v>0</v>
      </c>
      <c r="R111" s="1">
        <v>0</v>
      </c>
      <c r="S111" s="1">
        <v>8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 t="s">
        <v>191</v>
      </c>
      <c r="AB111" s="1">
        <v>30</v>
      </c>
      <c r="AC111" s="23">
        <v>75</v>
      </c>
    </row>
    <row r="112" spans="1:29" ht="15">
      <c r="A112" s="19" t="s">
        <v>101</v>
      </c>
      <c r="B112" s="1">
        <v>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7</v>
      </c>
      <c r="I112" s="1">
        <v>0</v>
      </c>
      <c r="J112" s="1">
        <v>0</v>
      </c>
      <c r="K112" s="1">
        <v>0</v>
      </c>
      <c r="L112" s="1">
        <v>6</v>
      </c>
      <c r="M112" s="1">
        <v>0</v>
      </c>
      <c r="N112" s="1">
        <v>0</v>
      </c>
      <c r="O112" s="1">
        <v>5</v>
      </c>
      <c r="P112" s="1">
        <v>0</v>
      </c>
      <c r="Q112" s="1">
        <v>0</v>
      </c>
      <c r="R112" s="1">
        <v>0</v>
      </c>
      <c r="S112" s="1">
        <v>8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 t="s">
        <v>191</v>
      </c>
      <c r="AB112" s="1">
        <v>30</v>
      </c>
      <c r="AC112" s="23">
        <v>75</v>
      </c>
    </row>
    <row r="113" spans="1:29" ht="15">
      <c r="A113" s="19" t="s">
        <v>105</v>
      </c>
      <c r="B113" s="1">
        <v>4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7</v>
      </c>
      <c r="I113" s="1">
        <v>0</v>
      </c>
      <c r="J113" s="1">
        <v>0</v>
      </c>
      <c r="K113" s="1">
        <v>0</v>
      </c>
      <c r="L113" s="1">
        <v>6</v>
      </c>
      <c r="M113" s="1">
        <v>0</v>
      </c>
      <c r="N113" s="1">
        <v>0</v>
      </c>
      <c r="O113" s="1">
        <v>5</v>
      </c>
      <c r="P113" s="1">
        <v>0</v>
      </c>
      <c r="Q113" s="1">
        <v>0</v>
      </c>
      <c r="R113" s="1">
        <v>0</v>
      </c>
      <c r="S113" s="1">
        <v>8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 t="s">
        <v>191</v>
      </c>
      <c r="AB113" s="1">
        <v>30</v>
      </c>
      <c r="AC113" s="23">
        <v>75</v>
      </c>
    </row>
    <row r="114" spans="1:29" ht="15">
      <c r="A114" s="19" t="s">
        <v>33</v>
      </c>
      <c r="B114" s="1">
        <v>5</v>
      </c>
      <c r="C114" s="1">
        <v>6</v>
      </c>
      <c r="D114" s="1">
        <v>6</v>
      </c>
      <c r="E114" s="1">
        <v>4</v>
      </c>
      <c r="F114" s="1">
        <v>0</v>
      </c>
      <c r="G114" s="1">
        <v>0</v>
      </c>
      <c r="H114" s="1">
        <v>5</v>
      </c>
      <c r="I114" s="1">
        <v>0</v>
      </c>
      <c r="J114" s="1">
        <v>8</v>
      </c>
      <c r="K114" s="1">
        <v>4</v>
      </c>
      <c r="L114" s="1">
        <v>6</v>
      </c>
      <c r="M114" s="1">
        <v>3</v>
      </c>
      <c r="N114" s="1">
        <v>0</v>
      </c>
      <c r="O114" s="1">
        <v>0</v>
      </c>
      <c r="P114" s="1">
        <v>5</v>
      </c>
      <c r="Q114" s="1">
        <v>7</v>
      </c>
      <c r="R114" s="1">
        <v>5</v>
      </c>
      <c r="S114" s="1">
        <v>0</v>
      </c>
      <c r="T114" s="1">
        <v>8</v>
      </c>
      <c r="U114" s="1">
        <v>0</v>
      </c>
      <c r="V114" s="1">
        <v>0</v>
      </c>
      <c r="W114" s="1">
        <v>4</v>
      </c>
      <c r="X114" s="1">
        <v>8</v>
      </c>
      <c r="Y114" s="1">
        <v>5</v>
      </c>
      <c r="Z114" s="1">
        <v>4</v>
      </c>
      <c r="AA114" s="1" t="s">
        <v>194</v>
      </c>
      <c r="AB114" s="1">
        <v>93</v>
      </c>
      <c r="AC114" s="23">
        <v>232.5</v>
      </c>
    </row>
    <row r="115" spans="1:29" ht="15">
      <c r="A115" s="19" t="s">
        <v>33</v>
      </c>
      <c r="B115" s="1">
        <v>4</v>
      </c>
      <c r="C115" s="1">
        <v>4</v>
      </c>
      <c r="D115" s="1">
        <v>3</v>
      </c>
      <c r="E115" s="1">
        <v>6</v>
      </c>
      <c r="F115" s="1">
        <v>0</v>
      </c>
      <c r="G115" s="1">
        <v>7</v>
      </c>
      <c r="H115" s="1">
        <v>0</v>
      </c>
      <c r="I115" s="1">
        <v>0</v>
      </c>
      <c r="J115" s="1">
        <v>7</v>
      </c>
      <c r="K115" s="1">
        <v>5</v>
      </c>
      <c r="L115" s="1">
        <v>0</v>
      </c>
      <c r="M115" s="1">
        <v>8</v>
      </c>
      <c r="N115" s="1">
        <v>0</v>
      </c>
      <c r="O115" s="1">
        <v>3</v>
      </c>
      <c r="P115" s="1">
        <v>0</v>
      </c>
      <c r="Q115" s="1">
        <v>5</v>
      </c>
      <c r="R115" s="1">
        <v>0</v>
      </c>
      <c r="S115" s="1">
        <v>4</v>
      </c>
      <c r="T115" s="1">
        <v>8</v>
      </c>
      <c r="U115" s="1">
        <v>0</v>
      </c>
      <c r="V115" s="1">
        <v>5</v>
      </c>
      <c r="W115" s="1">
        <v>4</v>
      </c>
      <c r="X115" s="1">
        <v>0</v>
      </c>
      <c r="Y115" s="1">
        <v>6</v>
      </c>
      <c r="Z115" s="1">
        <v>0</v>
      </c>
      <c r="AA115" s="1" t="s">
        <v>191</v>
      </c>
      <c r="AB115" s="1">
        <v>79</v>
      </c>
      <c r="AC115" s="23">
        <v>197.5</v>
      </c>
    </row>
    <row r="116" spans="1:29" ht="15">
      <c r="A116" s="19" t="s">
        <v>77</v>
      </c>
      <c r="B116" s="1">
        <v>0</v>
      </c>
      <c r="C116" s="1">
        <v>4</v>
      </c>
      <c r="D116" s="1">
        <v>0</v>
      </c>
      <c r="E116" s="1">
        <v>6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 t="s">
        <v>191</v>
      </c>
      <c r="AB116" s="1">
        <v>10</v>
      </c>
      <c r="AC116" s="23">
        <v>25</v>
      </c>
    </row>
  </sheetData>
  <sheetProtection/>
  <mergeCells count="2">
    <mergeCell ref="A1:Z1"/>
    <mergeCell ref="A109:AC109"/>
  </mergeCells>
  <printOptions/>
  <pageMargins left="0.31496062992125984" right="0.4724409448818898" top="0.4330708661417323" bottom="0.4330708661417323" header="0.31496062992125984" footer="0.31496062992125984"/>
  <pageSetup fitToHeight="3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29" sqref="C129"/>
    </sheetView>
  </sheetViews>
  <sheetFormatPr defaultColWidth="9.140625" defaultRowHeight="15"/>
  <cols>
    <col min="1" max="1" width="10.140625" style="0" customWidth="1"/>
    <col min="2" max="2" width="25.8515625" style="0" customWidth="1"/>
    <col min="3" max="3" width="35.421875" style="48" customWidth="1"/>
    <col min="4" max="4" width="10.8515625" style="48" customWidth="1"/>
    <col min="5" max="5" width="8.57421875" style="48" customWidth="1"/>
    <col min="6" max="6" width="8.28125" style="0" customWidth="1"/>
    <col min="7" max="7" width="6.28125" style="0" customWidth="1"/>
    <col min="8" max="8" width="7.140625" style="0" customWidth="1"/>
    <col min="9" max="9" width="8.00390625" style="0" customWidth="1"/>
    <col min="10" max="10" width="9.00390625" style="31" customWidth="1"/>
    <col min="11" max="11" width="9.00390625" style="32" customWidth="1"/>
  </cols>
  <sheetData>
    <row r="1" spans="1:5" ht="15">
      <c r="A1" s="60" t="s">
        <v>225</v>
      </c>
      <c r="B1" s="60"/>
      <c r="C1" s="60"/>
      <c r="D1" s="30"/>
      <c r="E1" s="30"/>
    </row>
    <row r="3" spans="1:11" ht="99">
      <c r="A3" s="33" t="s">
        <v>226</v>
      </c>
      <c r="B3" s="34" t="s">
        <v>227</v>
      </c>
      <c r="C3" s="35" t="s">
        <v>228</v>
      </c>
      <c r="D3" s="36" t="s">
        <v>229</v>
      </c>
      <c r="E3" s="36" t="s">
        <v>230</v>
      </c>
      <c r="F3" s="36" t="s">
        <v>231</v>
      </c>
      <c r="G3" s="36" t="s">
        <v>232</v>
      </c>
      <c r="H3" s="36" t="s">
        <v>233</v>
      </c>
      <c r="I3" s="36" t="s">
        <v>234</v>
      </c>
      <c r="J3" s="37" t="s">
        <v>235</v>
      </c>
      <c r="K3" s="36" t="s">
        <v>236</v>
      </c>
    </row>
    <row r="4" spans="1:11" ht="15">
      <c r="A4" s="38" t="s">
        <v>37</v>
      </c>
      <c r="B4" s="38"/>
      <c r="C4" s="38"/>
      <c r="D4" s="38"/>
      <c r="E4" s="38"/>
      <c r="F4" s="6"/>
      <c r="G4" s="6"/>
      <c r="H4" s="6"/>
      <c r="I4" s="6"/>
      <c r="J4" s="39"/>
      <c r="K4" s="40"/>
    </row>
    <row r="5" spans="1:11" ht="15">
      <c r="A5" s="38" t="s">
        <v>192</v>
      </c>
      <c r="B5" s="38"/>
      <c r="C5" s="38"/>
      <c r="D5" s="38"/>
      <c r="E5" s="38"/>
      <c r="F5" s="6"/>
      <c r="G5" s="6"/>
      <c r="H5" s="6"/>
      <c r="I5" s="6"/>
      <c r="J5" s="39"/>
      <c r="K5" s="40"/>
    </row>
    <row r="6" spans="1:11" ht="15">
      <c r="A6" s="38" t="s">
        <v>103</v>
      </c>
      <c r="B6" s="38"/>
      <c r="C6" s="38"/>
      <c r="D6" s="38"/>
      <c r="E6" s="38"/>
      <c r="F6" s="6"/>
      <c r="G6" s="6"/>
      <c r="H6" s="6"/>
      <c r="I6" s="6"/>
      <c r="J6" s="39"/>
      <c r="K6" s="40"/>
    </row>
    <row r="7" spans="1:11" ht="15">
      <c r="A7" s="38" t="s">
        <v>193</v>
      </c>
      <c r="B7" s="38"/>
      <c r="C7" s="38"/>
      <c r="D7" s="38"/>
      <c r="E7" s="38"/>
      <c r="F7" s="6"/>
      <c r="G7" s="6"/>
      <c r="H7" s="6"/>
      <c r="I7" s="6"/>
      <c r="J7" s="39"/>
      <c r="K7" s="40"/>
    </row>
    <row r="8" spans="1:11" ht="30">
      <c r="A8" s="38" t="s">
        <v>2</v>
      </c>
      <c r="B8" s="38" t="s">
        <v>237</v>
      </c>
      <c r="C8" s="38" t="s">
        <v>238</v>
      </c>
      <c r="D8" s="38"/>
      <c r="E8" s="38">
        <v>30</v>
      </c>
      <c r="F8" s="6"/>
      <c r="G8" s="6">
        <v>20</v>
      </c>
      <c r="H8" s="6">
        <f>D8+E8+F8+G8</f>
        <v>50</v>
      </c>
      <c r="I8" s="6">
        <v>2</v>
      </c>
      <c r="J8" s="54">
        <f>H8+H9+I8</f>
        <v>92</v>
      </c>
      <c r="K8" s="55">
        <f>SUM(J8:J13)</f>
        <v>220</v>
      </c>
    </row>
    <row r="9" spans="1:11" ht="45">
      <c r="A9" s="38" t="s">
        <v>2</v>
      </c>
      <c r="B9" s="38" t="s">
        <v>237</v>
      </c>
      <c r="C9" s="38" t="s">
        <v>239</v>
      </c>
      <c r="D9" s="38"/>
      <c r="E9" s="38">
        <v>30</v>
      </c>
      <c r="F9" s="6"/>
      <c r="G9" s="6">
        <v>10</v>
      </c>
      <c r="H9" s="6">
        <f>D9+E9+F9+G9</f>
        <v>40</v>
      </c>
      <c r="I9" s="6"/>
      <c r="J9" s="54"/>
      <c r="K9" s="55"/>
    </row>
    <row r="10" spans="1:11" ht="30">
      <c r="A10" s="38" t="s">
        <v>2</v>
      </c>
      <c r="B10" s="38" t="s">
        <v>240</v>
      </c>
      <c r="C10" s="38" t="s">
        <v>241</v>
      </c>
      <c r="D10" s="38">
        <v>30</v>
      </c>
      <c r="E10" s="38"/>
      <c r="F10" s="6"/>
      <c r="G10" s="6">
        <v>20</v>
      </c>
      <c r="H10" s="6">
        <f>D10+E10+F10+G10</f>
        <v>50</v>
      </c>
      <c r="I10" s="6">
        <v>2</v>
      </c>
      <c r="J10" s="39">
        <f>H10+I10</f>
        <v>52</v>
      </c>
      <c r="K10" s="55"/>
    </row>
    <row r="11" spans="1:11" ht="30">
      <c r="A11" s="38" t="s">
        <v>2</v>
      </c>
      <c r="B11" s="38" t="s">
        <v>242</v>
      </c>
      <c r="C11" s="38" t="s">
        <v>243</v>
      </c>
      <c r="D11" s="38">
        <v>15</v>
      </c>
      <c r="E11" s="38"/>
      <c r="F11" s="6"/>
      <c r="G11" s="6"/>
      <c r="H11" s="6">
        <f>D11+E11+F11</f>
        <v>15</v>
      </c>
      <c r="I11" s="6">
        <v>21</v>
      </c>
      <c r="J11" s="54">
        <f>H11+H12+H13+I11</f>
        <v>76</v>
      </c>
      <c r="K11" s="55"/>
    </row>
    <row r="12" spans="1:11" ht="30">
      <c r="A12" s="38" t="s">
        <v>2</v>
      </c>
      <c r="B12" s="38" t="s">
        <v>242</v>
      </c>
      <c r="C12" s="38" t="s">
        <v>244</v>
      </c>
      <c r="D12" s="38"/>
      <c r="E12" s="38"/>
      <c r="F12" s="6">
        <v>10</v>
      </c>
      <c r="G12" s="6"/>
      <c r="H12" s="6">
        <f>D12+E12+F12</f>
        <v>10</v>
      </c>
      <c r="I12" s="6"/>
      <c r="J12" s="54"/>
      <c r="K12" s="55"/>
    </row>
    <row r="13" spans="1:11" ht="30">
      <c r="A13" s="38" t="s">
        <v>2</v>
      </c>
      <c r="B13" s="38" t="s">
        <v>242</v>
      </c>
      <c r="C13" s="38" t="s">
        <v>245</v>
      </c>
      <c r="D13" s="38"/>
      <c r="E13" s="38"/>
      <c r="F13" s="6">
        <v>30</v>
      </c>
      <c r="G13" s="6"/>
      <c r="H13" s="6">
        <f>D13+E13+F13</f>
        <v>30</v>
      </c>
      <c r="I13" s="6"/>
      <c r="J13" s="54"/>
      <c r="K13" s="55"/>
    </row>
    <row r="14" spans="1:11" ht="15">
      <c r="A14" s="38" t="s">
        <v>127</v>
      </c>
      <c r="B14" s="38"/>
      <c r="C14" s="38"/>
      <c r="D14" s="38"/>
      <c r="E14" s="38"/>
      <c r="F14" s="6"/>
      <c r="G14" s="6"/>
      <c r="H14" s="6"/>
      <c r="I14" s="6"/>
      <c r="J14" s="39"/>
      <c r="K14" s="40"/>
    </row>
    <row r="15" spans="1:11" ht="30">
      <c r="A15" s="38" t="s">
        <v>23</v>
      </c>
      <c r="B15" s="38" t="s">
        <v>246</v>
      </c>
      <c r="C15" s="38" t="s">
        <v>247</v>
      </c>
      <c r="D15" s="38">
        <v>30</v>
      </c>
      <c r="E15" s="38"/>
      <c r="F15" s="6"/>
      <c r="G15" s="6">
        <v>20</v>
      </c>
      <c r="H15" s="6">
        <f>D15+E15+F15+G15</f>
        <v>50</v>
      </c>
      <c r="I15" s="6"/>
      <c r="J15" s="39">
        <f>H15+I15</f>
        <v>50</v>
      </c>
      <c r="K15" s="40">
        <f>SUM(J15)</f>
        <v>50</v>
      </c>
    </row>
    <row r="16" spans="1:11" ht="15">
      <c r="A16" s="38" t="s">
        <v>107</v>
      </c>
      <c r="B16" s="38"/>
      <c r="C16" s="38"/>
      <c r="D16" s="38"/>
      <c r="E16" s="38"/>
      <c r="F16" s="6"/>
      <c r="G16" s="6"/>
      <c r="H16" s="6"/>
      <c r="I16" s="6"/>
      <c r="J16" s="39"/>
      <c r="K16" s="40"/>
    </row>
    <row r="17" spans="1:11" ht="15">
      <c r="A17" s="38" t="s">
        <v>47</v>
      </c>
      <c r="B17" s="38"/>
      <c r="C17" s="38"/>
      <c r="D17" s="38"/>
      <c r="E17" s="38"/>
      <c r="F17" s="6"/>
      <c r="G17" s="6"/>
      <c r="H17" s="6"/>
      <c r="I17" s="6"/>
      <c r="J17" s="39"/>
      <c r="K17" s="40"/>
    </row>
    <row r="18" spans="1:11" ht="15">
      <c r="A18" s="38" t="s">
        <v>113</v>
      </c>
      <c r="B18" s="38"/>
      <c r="C18" s="38"/>
      <c r="D18" s="38"/>
      <c r="E18" s="38"/>
      <c r="F18" s="6"/>
      <c r="G18" s="6"/>
      <c r="H18" s="6"/>
      <c r="I18" s="6"/>
      <c r="J18" s="39"/>
      <c r="K18" s="40"/>
    </row>
    <row r="19" spans="1:11" ht="15">
      <c r="A19" s="38" t="s">
        <v>196</v>
      </c>
      <c r="B19" s="38"/>
      <c r="C19" s="38"/>
      <c r="D19" s="38"/>
      <c r="E19" s="38"/>
      <c r="F19" s="6"/>
      <c r="G19" s="6"/>
      <c r="H19" s="6"/>
      <c r="I19" s="6"/>
      <c r="J19" s="39"/>
      <c r="K19" s="40"/>
    </row>
    <row r="20" spans="1:11" ht="30">
      <c r="A20" s="38" t="s">
        <v>6</v>
      </c>
      <c r="B20" s="38" t="s">
        <v>248</v>
      </c>
      <c r="C20" s="38" t="s">
        <v>249</v>
      </c>
      <c r="D20" s="38">
        <v>30</v>
      </c>
      <c r="E20" s="38"/>
      <c r="F20" s="6"/>
      <c r="G20" s="6">
        <v>20</v>
      </c>
      <c r="H20" s="6">
        <f>D20+E20+F20+G20</f>
        <v>50</v>
      </c>
      <c r="I20" s="6"/>
      <c r="J20" s="54">
        <f>H20+H21+H22+H23</f>
        <v>110</v>
      </c>
      <c r="K20" s="61">
        <f>SUM(J20)</f>
        <v>110</v>
      </c>
    </row>
    <row r="21" spans="1:11" ht="30">
      <c r="A21" s="38" t="s">
        <v>6</v>
      </c>
      <c r="B21" s="38" t="s">
        <v>248</v>
      </c>
      <c r="C21" s="38" t="s">
        <v>250</v>
      </c>
      <c r="D21" s="38"/>
      <c r="E21" s="38"/>
      <c r="F21" s="6">
        <v>15</v>
      </c>
      <c r="G21" s="6"/>
      <c r="H21" s="6">
        <f>D21+E21+F21</f>
        <v>15</v>
      </c>
      <c r="I21" s="6"/>
      <c r="J21" s="54"/>
      <c r="K21" s="61"/>
    </row>
    <row r="22" spans="1:11" ht="60">
      <c r="A22" s="38" t="s">
        <v>6</v>
      </c>
      <c r="B22" s="38" t="s">
        <v>248</v>
      </c>
      <c r="C22" s="38" t="s">
        <v>251</v>
      </c>
      <c r="D22" s="38"/>
      <c r="E22" s="38"/>
      <c r="F22" s="6">
        <v>15</v>
      </c>
      <c r="G22" s="6"/>
      <c r="H22" s="6">
        <f>D22+E22+F22</f>
        <v>15</v>
      </c>
      <c r="I22" s="6"/>
      <c r="J22" s="54"/>
      <c r="K22" s="61"/>
    </row>
    <row r="23" spans="1:11" ht="45">
      <c r="A23" s="38" t="s">
        <v>6</v>
      </c>
      <c r="B23" s="38" t="s">
        <v>248</v>
      </c>
      <c r="C23" s="38" t="s">
        <v>252</v>
      </c>
      <c r="D23" s="38">
        <v>30</v>
      </c>
      <c r="E23" s="38"/>
      <c r="F23" s="6"/>
      <c r="G23" s="6"/>
      <c r="H23" s="6">
        <f>D23+E23+F23</f>
        <v>30</v>
      </c>
      <c r="I23" s="6"/>
      <c r="J23" s="54"/>
      <c r="K23" s="61"/>
    </row>
    <row r="24" spans="1:11" ht="30">
      <c r="A24" s="38" t="s">
        <v>8</v>
      </c>
      <c r="B24" s="38" t="s">
        <v>253</v>
      </c>
      <c r="C24" s="38" t="s">
        <v>254</v>
      </c>
      <c r="D24" s="38">
        <v>30</v>
      </c>
      <c r="E24" s="38"/>
      <c r="F24" s="6"/>
      <c r="G24" s="6">
        <v>20</v>
      </c>
      <c r="H24" s="6">
        <f>D24+E24+F24+G24</f>
        <v>50</v>
      </c>
      <c r="I24" s="6">
        <v>13</v>
      </c>
      <c r="J24" s="54">
        <f>H24+H25+H26+I24</f>
        <v>113</v>
      </c>
      <c r="K24" s="55">
        <f>SUM(J24:J31)</f>
        <v>278</v>
      </c>
    </row>
    <row r="25" spans="1:11" ht="30">
      <c r="A25" s="38" t="s">
        <v>8</v>
      </c>
      <c r="B25" s="38" t="s">
        <v>253</v>
      </c>
      <c r="C25" s="38" t="s">
        <v>255</v>
      </c>
      <c r="D25" s="38"/>
      <c r="E25" s="38">
        <v>20</v>
      </c>
      <c r="F25" s="6"/>
      <c r="G25" s="6"/>
      <c r="H25" s="6">
        <f aca="true" t="shared" si="0" ref="H25:H30">D25+E25+F25</f>
        <v>20</v>
      </c>
      <c r="I25" s="6"/>
      <c r="J25" s="54"/>
      <c r="K25" s="55"/>
    </row>
    <row r="26" spans="1:11" ht="45">
      <c r="A26" s="38" t="s">
        <v>8</v>
      </c>
      <c r="B26" s="38" t="s">
        <v>253</v>
      </c>
      <c r="C26" s="38" t="s">
        <v>256</v>
      </c>
      <c r="D26" s="38"/>
      <c r="E26" s="38"/>
      <c r="F26" s="6">
        <v>30</v>
      </c>
      <c r="G26" s="6"/>
      <c r="H26" s="6">
        <f t="shared" si="0"/>
        <v>30</v>
      </c>
      <c r="I26" s="6"/>
      <c r="J26" s="54"/>
      <c r="K26" s="55"/>
    </row>
    <row r="27" spans="1:11" ht="45">
      <c r="A27" s="38" t="s">
        <v>8</v>
      </c>
      <c r="B27" s="38" t="s">
        <v>257</v>
      </c>
      <c r="C27" s="38" t="s">
        <v>258</v>
      </c>
      <c r="D27" s="38"/>
      <c r="E27" s="38"/>
      <c r="F27" s="6">
        <v>15</v>
      </c>
      <c r="G27" s="6"/>
      <c r="H27" s="6">
        <f t="shared" si="0"/>
        <v>15</v>
      </c>
      <c r="I27" s="6">
        <v>45</v>
      </c>
      <c r="J27" s="54">
        <f>SUM(H27:H31)+I27</f>
        <v>165</v>
      </c>
      <c r="K27" s="55"/>
    </row>
    <row r="28" spans="1:11" ht="30">
      <c r="A28" s="38" t="s">
        <v>8</v>
      </c>
      <c r="B28" s="38" t="s">
        <v>257</v>
      </c>
      <c r="C28" s="38" t="s">
        <v>259</v>
      </c>
      <c r="D28" s="38">
        <v>30</v>
      </c>
      <c r="E28" s="38"/>
      <c r="F28" s="6"/>
      <c r="G28" s="6"/>
      <c r="H28" s="6">
        <f t="shared" si="0"/>
        <v>30</v>
      </c>
      <c r="I28" s="6"/>
      <c r="J28" s="54"/>
      <c r="K28" s="55"/>
    </row>
    <row r="29" spans="1:11" ht="45">
      <c r="A29" s="38" t="s">
        <v>8</v>
      </c>
      <c r="B29" s="38" t="s">
        <v>257</v>
      </c>
      <c r="C29" s="38" t="s">
        <v>260</v>
      </c>
      <c r="D29" s="38"/>
      <c r="E29" s="38"/>
      <c r="F29" s="6">
        <v>20</v>
      </c>
      <c r="G29" s="6"/>
      <c r="H29" s="6">
        <f t="shared" si="0"/>
        <v>20</v>
      </c>
      <c r="I29" s="6"/>
      <c r="J29" s="54"/>
      <c r="K29" s="55"/>
    </row>
    <row r="30" spans="1:11" ht="30">
      <c r="A30" s="38" t="s">
        <v>8</v>
      </c>
      <c r="B30" s="38" t="s">
        <v>257</v>
      </c>
      <c r="C30" s="38" t="s">
        <v>261</v>
      </c>
      <c r="D30" s="38"/>
      <c r="E30" s="38"/>
      <c r="F30" s="6">
        <v>15</v>
      </c>
      <c r="G30" s="6"/>
      <c r="H30" s="6">
        <f t="shared" si="0"/>
        <v>15</v>
      </c>
      <c r="I30" s="6"/>
      <c r="J30" s="54"/>
      <c r="K30" s="55"/>
    </row>
    <row r="31" spans="1:11" ht="30">
      <c r="A31" s="38" t="s">
        <v>8</v>
      </c>
      <c r="B31" s="38" t="s">
        <v>257</v>
      </c>
      <c r="C31" s="38" t="s">
        <v>262</v>
      </c>
      <c r="D31" s="38"/>
      <c r="E31" s="38">
        <v>30</v>
      </c>
      <c r="F31" s="6"/>
      <c r="G31" s="6">
        <v>10</v>
      </c>
      <c r="H31" s="6">
        <f>D31+E31+F31+G31</f>
        <v>40</v>
      </c>
      <c r="I31" s="6"/>
      <c r="J31" s="54"/>
      <c r="K31" s="55"/>
    </row>
    <row r="32" spans="1:11" s="41" customFormat="1" ht="30">
      <c r="A32" s="19" t="s">
        <v>65</v>
      </c>
      <c r="B32" s="19" t="s">
        <v>263</v>
      </c>
      <c r="C32" s="19" t="s">
        <v>264</v>
      </c>
      <c r="D32" s="19"/>
      <c r="E32" s="19"/>
      <c r="F32" s="1">
        <v>30</v>
      </c>
      <c r="G32" s="1"/>
      <c r="H32" s="1">
        <f aca="true" t="shared" si="1" ref="H32:H41">D32+E32+F32</f>
        <v>30</v>
      </c>
      <c r="I32" s="1">
        <v>15</v>
      </c>
      <c r="J32" s="54">
        <f>SUM(H32:H36)+I32</f>
        <v>155</v>
      </c>
      <c r="K32" s="55">
        <f>SUM(J32)</f>
        <v>155</v>
      </c>
    </row>
    <row r="33" spans="1:11" s="41" customFormat="1" ht="30">
      <c r="A33" s="19" t="s">
        <v>65</v>
      </c>
      <c r="B33" s="19" t="s">
        <v>263</v>
      </c>
      <c r="C33" s="19" t="s">
        <v>265</v>
      </c>
      <c r="D33" s="19"/>
      <c r="E33" s="19"/>
      <c r="F33" s="1">
        <v>30</v>
      </c>
      <c r="G33" s="1"/>
      <c r="H33" s="1">
        <f t="shared" si="1"/>
        <v>30</v>
      </c>
      <c r="I33" s="1"/>
      <c r="J33" s="54"/>
      <c r="K33" s="55"/>
    </row>
    <row r="34" spans="1:11" s="41" customFormat="1" ht="30">
      <c r="A34" s="19" t="s">
        <v>65</v>
      </c>
      <c r="B34" s="19" t="s">
        <v>263</v>
      </c>
      <c r="C34" s="19" t="s">
        <v>266</v>
      </c>
      <c r="D34" s="19"/>
      <c r="E34" s="19"/>
      <c r="F34" s="1">
        <v>30</v>
      </c>
      <c r="G34" s="1"/>
      <c r="H34" s="1">
        <f t="shared" si="1"/>
        <v>30</v>
      </c>
      <c r="I34" s="1"/>
      <c r="J34" s="54"/>
      <c r="K34" s="55"/>
    </row>
    <row r="35" spans="1:11" s="41" customFormat="1" ht="30">
      <c r="A35" s="19" t="s">
        <v>65</v>
      </c>
      <c r="B35" s="19" t="s">
        <v>263</v>
      </c>
      <c r="C35" s="19" t="s">
        <v>267</v>
      </c>
      <c r="D35" s="19"/>
      <c r="E35" s="19"/>
      <c r="F35" s="1">
        <v>30</v>
      </c>
      <c r="G35" s="1"/>
      <c r="H35" s="1">
        <f t="shared" si="1"/>
        <v>30</v>
      </c>
      <c r="I35" s="1"/>
      <c r="J35" s="54"/>
      <c r="K35" s="55"/>
    </row>
    <row r="36" spans="1:11" s="41" customFormat="1" ht="45">
      <c r="A36" s="19" t="s">
        <v>65</v>
      </c>
      <c r="B36" s="19" t="s">
        <v>263</v>
      </c>
      <c r="C36" s="19" t="s">
        <v>268</v>
      </c>
      <c r="D36" s="19"/>
      <c r="E36" s="19"/>
      <c r="F36" s="1">
        <v>20</v>
      </c>
      <c r="G36" s="1"/>
      <c r="H36" s="1">
        <f t="shared" si="1"/>
        <v>20</v>
      </c>
      <c r="I36" s="1"/>
      <c r="J36" s="54"/>
      <c r="K36" s="55"/>
    </row>
    <row r="37" spans="1:11" s="41" customFormat="1" ht="30">
      <c r="A37" s="19" t="s">
        <v>89</v>
      </c>
      <c r="B37" s="19" t="s">
        <v>263</v>
      </c>
      <c r="C37" s="19" t="s">
        <v>264</v>
      </c>
      <c r="D37" s="19"/>
      <c r="E37" s="19"/>
      <c r="F37" s="1">
        <v>30</v>
      </c>
      <c r="G37" s="1"/>
      <c r="H37" s="1">
        <f t="shared" si="1"/>
        <v>30</v>
      </c>
      <c r="I37" s="1">
        <v>15</v>
      </c>
      <c r="J37" s="54">
        <f>SUM(H37:H41)+I37</f>
        <v>155</v>
      </c>
      <c r="K37" s="55">
        <f>SUM(J37)</f>
        <v>155</v>
      </c>
    </row>
    <row r="38" spans="1:11" s="41" customFormat="1" ht="30">
      <c r="A38" s="19" t="s">
        <v>89</v>
      </c>
      <c r="B38" s="19" t="s">
        <v>263</v>
      </c>
      <c r="C38" s="19" t="s">
        <v>265</v>
      </c>
      <c r="D38" s="19"/>
      <c r="E38" s="19"/>
      <c r="F38" s="1">
        <v>30</v>
      </c>
      <c r="G38" s="1"/>
      <c r="H38" s="1">
        <f t="shared" si="1"/>
        <v>30</v>
      </c>
      <c r="I38" s="1"/>
      <c r="J38" s="54"/>
      <c r="K38" s="55"/>
    </row>
    <row r="39" spans="1:11" s="41" customFormat="1" ht="30">
      <c r="A39" s="19" t="s">
        <v>89</v>
      </c>
      <c r="B39" s="19" t="s">
        <v>263</v>
      </c>
      <c r="C39" s="19" t="s">
        <v>266</v>
      </c>
      <c r="D39" s="19"/>
      <c r="E39" s="19"/>
      <c r="F39" s="1">
        <v>30</v>
      </c>
      <c r="G39" s="1"/>
      <c r="H39" s="1">
        <f t="shared" si="1"/>
        <v>30</v>
      </c>
      <c r="I39" s="1"/>
      <c r="J39" s="54"/>
      <c r="K39" s="55"/>
    </row>
    <row r="40" spans="1:11" s="41" customFormat="1" ht="30">
      <c r="A40" s="19" t="s">
        <v>89</v>
      </c>
      <c r="B40" s="19" t="s">
        <v>263</v>
      </c>
      <c r="C40" s="19" t="s">
        <v>267</v>
      </c>
      <c r="D40" s="19"/>
      <c r="E40" s="19"/>
      <c r="F40" s="1">
        <v>30</v>
      </c>
      <c r="G40" s="1"/>
      <c r="H40" s="1">
        <f t="shared" si="1"/>
        <v>30</v>
      </c>
      <c r="I40" s="1"/>
      <c r="J40" s="54"/>
      <c r="K40" s="55"/>
    </row>
    <row r="41" spans="1:11" s="41" customFormat="1" ht="45">
      <c r="A41" s="19" t="s">
        <v>89</v>
      </c>
      <c r="B41" s="19" t="s">
        <v>263</v>
      </c>
      <c r="C41" s="19" t="s">
        <v>268</v>
      </c>
      <c r="D41" s="19"/>
      <c r="E41" s="19"/>
      <c r="F41" s="1">
        <v>20</v>
      </c>
      <c r="G41" s="1"/>
      <c r="H41" s="1">
        <f t="shared" si="1"/>
        <v>20</v>
      </c>
      <c r="I41" s="1"/>
      <c r="J41" s="54"/>
      <c r="K41" s="55"/>
    </row>
    <row r="42" spans="1:11" s="46" customFormat="1" ht="15">
      <c r="A42" s="42" t="s">
        <v>79</v>
      </c>
      <c r="B42" s="42"/>
      <c r="C42" s="42"/>
      <c r="D42" s="42"/>
      <c r="E42" s="42"/>
      <c r="F42" s="43"/>
      <c r="G42" s="43"/>
      <c r="H42" s="43"/>
      <c r="I42" s="43"/>
      <c r="J42" s="44"/>
      <c r="K42" s="45"/>
    </row>
    <row r="43" spans="1:11" s="46" customFormat="1" ht="30">
      <c r="A43" s="42" t="s">
        <v>129</v>
      </c>
      <c r="B43" s="42" t="s">
        <v>269</v>
      </c>
      <c r="C43" s="42"/>
      <c r="D43" s="42"/>
      <c r="E43" s="42"/>
      <c r="F43" s="43"/>
      <c r="G43" s="43"/>
      <c r="H43" s="43"/>
      <c r="I43" s="43"/>
      <c r="J43" s="44"/>
      <c r="K43" s="45"/>
    </row>
    <row r="44" spans="1:11" s="46" customFormat="1" ht="30">
      <c r="A44" s="42" t="s">
        <v>72</v>
      </c>
      <c r="B44" s="42" t="s">
        <v>270</v>
      </c>
      <c r="C44" s="42"/>
      <c r="D44" s="42"/>
      <c r="E44" s="42"/>
      <c r="F44" s="43"/>
      <c r="G44" s="43"/>
      <c r="H44" s="43"/>
      <c r="I44" s="43"/>
      <c r="J44" s="44"/>
      <c r="K44" s="45"/>
    </row>
    <row r="45" spans="1:11" s="46" customFormat="1" ht="30">
      <c r="A45" s="42" t="s">
        <v>41</v>
      </c>
      <c r="B45" s="42" t="s">
        <v>271</v>
      </c>
      <c r="C45" s="42" t="s">
        <v>272</v>
      </c>
      <c r="D45" s="42"/>
      <c r="E45" s="42">
        <v>30</v>
      </c>
      <c r="F45" s="43"/>
      <c r="G45" s="43">
        <v>10</v>
      </c>
      <c r="H45" s="43">
        <f>D45+E45+F45+G45</f>
        <v>40</v>
      </c>
      <c r="I45" s="43">
        <v>6</v>
      </c>
      <c r="J45" s="58">
        <f>SUM(H45:H46)+I45</f>
        <v>86</v>
      </c>
      <c r="K45" s="59">
        <f>SUM(J45:J47)</f>
        <v>86</v>
      </c>
    </row>
    <row r="46" spans="1:11" ht="30">
      <c r="A46" s="38" t="s">
        <v>41</v>
      </c>
      <c r="B46" s="38" t="s">
        <v>271</v>
      </c>
      <c r="C46" s="38" t="s">
        <v>273</v>
      </c>
      <c r="D46" s="38"/>
      <c r="E46" s="38">
        <v>30</v>
      </c>
      <c r="F46" s="6"/>
      <c r="G46" s="6">
        <v>10</v>
      </c>
      <c r="H46" s="6">
        <f>D46+E46+F46+G46</f>
        <v>40</v>
      </c>
      <c r="I46" s="6"/>
      <c r="J46" s="58"/>
      <c r="K46" s="59"/>
    </row>
    <row r="47" spans="1:11" ht="30">
      <c r="A47" s="38" t="s">
        <v>41</v>
      </c>
      <c r="B47" s="38" t="s">
        <v>274</v>
      </c>
      <c r="C47" s="38"/>
      <c r="D47" s="38"/>
      <c r="E47" s="38"/>
      <c r="F47" s="6"/>
      <c r="G47" s="6"/>
      <c r="H47" s="6"/>
      <c r="I47" s="6"/>
      <c r="J47" s="39"/>
      <c r="K47" s="59"/>
    </row>
    <row r="48" spans="1:11" ht="45">
      <c r="A48" s="38" t="s">
        <v>67</v>
      </c>
      <c r="B48" s="38" t="s">
        <v>275</v>
      </c>
      <c r="C48" s="38" t="s">
        <v>276</v>
      </c>
      <c r="D48" s="38"/>
      <c r="E48" s="38"/>
      <c r="F48" s="6">
        <v>30</v>
      </c>
      <c r="G48" s="6">
        <v>20</v>
      </c>
      <c r="H48" s="6">
        <f>D48+E48+F48+G48</f>
        <v>50</v>
      </c>
      <c r="I48" s="6">
        <v>4</v>
      </c>
      <c r="J48" s="39">
        <f>SUM(H48:I48)</f>
        <v>54</v>
      </c>
      <c r="K48" s="40">
        <f>SUM(J48)</f>
        <v>54</v>
      </c>
    </row>
    <row r="49" spans="1:11" ht="30">
      <c r="A49" s="38" t="s">
        <v>49</v>
      </c>
      <c r="B49" s="38" t="s">
        <v>277</v>
      </c>
      <c r="C49" s="38" t="s">
        <v>278</v>
      </c>
      <c r="D49" s="38"/>
      <c r="E49" s="38">
        <v>20</v>
      </c>
      <c r="F49" s="6"/>
      <c r="G49" s="6"/>
      <c r="H49" s="6">
        <f>D49+E49+F49</f>
        <v>20</v>
      </c>
      <c r="I49" s="6">
        <v>4</v>
      </c>
      <c r="J49" s="54">
        <f>SUM(H49:H51)+I49</f>
        <v>69</v>
      </c>
      <c r="K49" s="55">
        <f>SUM(J49)</f>
        <v>69</v>
      </c>
    </row>
    <row r="50" spans="1:11" ht="30">
      <c r="A50" s="38" t="s">
        <v>49</v>
      </c>
      <c r="B50" s="38" t="s">
        <v>277</v>
      </c>
      <c r="C50" s="38" t="s">
        <v>279</v>
      </c>
      <c r="D50" s="38"/>
      <c r="E50" s="38"/>
      <c r="F50" s="6">
        <v>15</v>
      </c>
      <c r="G50" s="6"/>
      <c r="H50" s="6">
        <f>D50+E50+F50</f>
        <v>15</v>
      </c>
      <c r="I50" s="6"/>
      <c r="J50" s="54"/>
      <c r="K50" s="55"/>
    </row>
    <row r="51" spans="1:11" ht="30">
      <c r="A51" s="38" t="s">
        <v>49</v>
      </c>
      <c r="B51" s="38" t="s">
        <v>277</v>
      </c>
      <c r="C51" s="38" t="s">
        <v>280</v>
      </c>
      <c r="D51" s="38"/>
      <c r="E51" s="38"/>
      <c r="F51" s="6">
        <v>30</v>
      </c>
      <c r="G51" s="6"/>
      <c r="H51" s="6">
        <f>D51+E51+F51</f>
        <v>30</v>
      </c>
      <c r="I51" s="6"/>
      <c r="J51" s="54"/>
      <c r="K51" s="55"/>
    </row>
    <row r="52" spans="1:11" ht="45">
      <c r="A52" s="19" t="s">
        <v>43</v>
      </c>
      <c r="B52" s="38" t="s">
        <v>281</v>
      </c>
      <c r="C52" s="38" t="s">
        <v>282</v>
      </c>
      <c r="D52" s="38"/>
      <c r="E52" s="38">
        <v>30</v>
      </c>
      <c r="F52" s="6"/>
      <c r="G52" s="6"/>
      <c r="H52" s="6">
        <f>D52+E52+F52</f>
        <v>30</v>
      </c>
      <c r="I52" s="6">
        <v>10</v>
      </c>
      <c r="J52" s="54">
        <f>SUM(H52:H53)+I52</f>
        <v>70</v>
      </c>
      <c r="K52" s="55">
        <f>SUM(J52)</f>
        <v>70</v>
      </c>
    </row>
    <row r="53" spans="1:11" ht="45">
      <c r="A53" s="19" t="s">
        <v>43</v>
      </c>
      <c r="B53" s="38" t="s">
        <v>281</v>
      </c>
      <c r="C53" s="38" t="s">
        <v>283</v>
      </c>
      <c r="D53" s="38">
        <v>30</v>
      </c>
      <c r="E53" s="38"/>
      <c r="F53" s="6"/>
      <c r="G53" s="6"/>
      <c r="H53" s="6">
        <f aca="true" t="shared" si="2" ref="H53:H58">D53+E53+F53</f>
        <v>30</v>
      </c>
      <c r="I53" s="6"/>
      <c r="J53" s="54"/>
      <c r="K53" s="55"/>
    </row>
    <row r="54" spans="1:11" ht="30">
      <c r="A54" s="38" t="s">
        <v>53</v>
      </c>
      <c r="B54" s="38" t="s">
        <v>284</v>
      </c>
      <c r="C54" s="38" t="s">
        <v>285</v>
      </c>
      <c r="D54" s="38"/>
      <c r="E54" s="38"/>
      <c r="F54" s="6">
        <v>30</v>
      </c>
      <c r="G54" s="6"/>
      <c r="H54" s="6">
        <f t="shared" si="2"/>
        <v>30</v>
      </c>
      <c r="I54" s="6"/>
      <c r="J54" s="39">
        <f>SUM(H54:I54)</f>
        <v>30</v>
      </c>
      <c r="K54" s="40">
        <f>SUM(J54)</f>
        <v>30</v>
      </c>
    </row>
    <row r="55" spans="1:11" ht="75">
      <c r="A55" s="38" t="s">
        <v>4</v>
      </c>
      <c r="B55" s="38" t="s">
        <v>286</v>
      </c>
      <c r="C55" s="38" t="s">
        <v>287</v>
      </c>
      <c r="D55" s="6">
        <v>30</v>
      </c>
      <c r="E55" s="38"/>
      <c r="F55" s="6"/>
      <c r="G55" s="6"/>
      <c r="H55" s="6">
        <f t="shared" si="2"/>
        <v>30</v>
      </c>
      <c r="I55" s="6">
        <v>59</v>
      </c>
      <c r="J55" s="54">
        <f>SUM(H55:H60)+I55</f>
        <v>239</v>
      </c>
      <c r="K55" s="55">
        <f>SUM(J55)</f>
        <v>239</v>
      </c>
    </row>
    <row r="56" spans="1:11" ht="60">
      <c r="A56" s="38" t="s">
        <v>4</v>
      </c>
      <c r="B56" s="38" t="s">
        <v>286</v>
      </c>
      <c r="C56" s="38" t="s">
        <v>288</v>
      </c>
      <c r="D56" s="38"/>
      <c r="E56" s="38"/>
      <c r="F56" s="6">
        <v>20</v>
      </c>
      <c r="G56" s="6"/>
      <c r="H56" s="6">
        <f t="shared" si="2"/>
        <v>20</v>
      </c>
      <c r="I56" s="6"/>
      <c r="J56" s="54"/>
      <c r="K56" s="55"/>
    </row>
    <row r="57" spans="1:11" ht="60">
      <c r="A57" s="38" t="s">
        <v>4</v>
      </c>
      <c r="B57" s="38" t="s">
        <v>286</v>
      </c>
      <c r="C57" s="38" t="s">
        <v>289</v>
      </c>
      <c r="D57" s="38"/>
      <c r="E57" s="38"/>
      <c r="F57" s="6">
        <v>30</v>
      </c>
      <c r="G57" s="6"/>
      <c r="H57" s="6">
        <f t="shared" si="2"/>
        <v>30</v>
      </c>
      <c r="I57" s="6"/>
      <c r="J57" s="54"/>
      <c r="K57" s="55"/>
    </row>
    <row r="58" spans="1:11" ht="45">
      <c r="A58" s="38" t="s">
        <v>4</v>
      </c>
      <c r="B58" s="38" t="s">
        <v>286</v>
      </c>
      <c r="C58" s="38" t="s">
        <v>290</v>
      </c>
      <c r="D58" s="38"/>
      <c r="E58" s="38">
        <v>30</v>
      </c>
      <c r="F58" s="6"/>
      <c r="G58" s="6"/>
      <c r="H58" s="6">
        <f t="shared" si="2"/>
        <v>30</v>
      </c>
      <c r="I58" s="6"/>
      <c r="J58" s="54"/>
      <c r="K58" s="55"/>
    </row>
    <row r="59" spans="1:11" ht="45">
      <c r="A59" s="38" t="s">
        <v>4</v>
      </c>
      <c r="B59" s="38" t="s">
        <v>286</v>
      </c>
      <c r="C59" s="38" t="s">
        <v>291</v>
      </c>
      <c r="D59" s="38"/>
      <c r="E59" s="38"/>
      <c r="F59" s="6">
        <v>20</v>
      </c>
      <c r="G59" s="6">
        <v>20</v>
      </c>
      <c r="H59" s="6">
        <f>D59+E59+F59+G59</f>
        <v>40</v>
      </c>
      <c r="I59" s="6"/>
      <c r="J59" s="54"/>
      <c r="K59" s="55"/>
    </row>
    <row r="60" spans="1:11" ht="30">
      <c r="A60" s="38" t="s">
        <v>4</v>
      </c>
      <c r="B60" s="38" t="s">
        <v>286</v>
      </c>
      <c r="C60" s="38" t="s">
        <v>292</v>
      </c>
      <c r="D60" s="38"/>
      <c r="E60" s="38">
        <v>30</v>
      </c>
      <c r="F60" s="6"/>
      <c r="G60" s="6"/>
      <c r="H60" s="6">
        <f>D60+E60+F60</f>
        <v>30</v>
      </c>
      <c r="I60" s="6"/>
      <c r="J60" s="54"/>
      <c r="K60" s="55"/>
    </row>
    <row r="61" spans="1:11" ht="15">
      <c r="A61" s="38" t="s">
        <v>109</v>
      </c>
      <c r="B61" s="38"/>
      <c r="C61" s="38"/>
      <c r="D61" s="38"/>
      <c r="E61" s="38"/>
      <c r="F61" s="6"/>
      <c r="G61" s="6"/>
      <c r="H61" s="6"/>
      <c r="I61" s="6"/>
      <c r="J61" s="39"/>
      <c r="K61" s="40"/>
    </row>
    <row r="62" spans="1:11" ht="15">
      <c r="A62" s="38" t="s">
        <v>111</v>
      </c>
      <c r="B62" s="38"/>
      <c r="C62" s="38"/>
      <c r="D62" s="38"/>
      <c r="E62" s="38"/>
      <c r="F62" s="6"/>
      <c r="G62" s="6"/>
      <c r="H62" s="6"/>
      <c r="I62" s="6"/>
      <c r="J62" s="39"/>
      <c r="K62" s="40"/>
    </row>
    <row r="63" spans="1:11" ht="15">
      <c r="A63" s="38" t="s">
        <v>97</v>
      </c>
      <c r="B63" s="38"/>
      <c r="C63" s="38"/>
      <c r="D63" s="38"/>
      <c r="E63" s="38"/>
      <c r="F63" s="6"/>
      <c r="G63" s="6"/>
      <c r="H63" s="6"/>
      <c r="I63" s="6"/>
      <c r="J63" s="39"/>
      <c r="K63" s="40"/>
    </row>
    <row r="64" spans="1:11" ht="15">
      <c r="A64" s="38" t="s">
        <v>85</v>
      </c>
      <c r="B64" s="38"/>
      <c r="C64" s="38"/>
      <c r="D64" s="38"/>
      <c r="E64" s="38"/>
      <c r="F64" s="6"/>
      <c r="G64" s="6"/>
      <c r="H64" s="6"/>
      <c r="I64" s="6"/>
      <c r="J64" s="39"/>
      <c r="K64" s="40"/>
    </row>
    <row r="65" spans="1:11" ht="15">
      <c r="A65" s="38" t="s">
        <v>91</v>
      </c>
      <c r="B65" s="38"/>
      <c r="C65" s="38"/>
      <c r="D65" s="38"/>
      <c r="E65" s="38"/>
      <c r="F65" s="6"/>
      <c r="G65" s="6"/>
      <c r="H65" s="6"/>
      <c r="I65" s="6"/>
      <c r="J65" s="39"/>
      <c r="K65" s="40"/>
    </row>
    <row r="66" spans="1:11" ht="15">
      <c r="A66" s="38" t="s">
        <v>119</v>
      </c>
      <c r="B66" s="38"/>
      <c r="C66" s="38"/>
      <c r="D66" s="38"/>
      <c r="E66" s="38"/>
      <c r="F66" s="6"/>
      <c r="G66" s="6"/>
      <c r="H66" s="6"/>
      <c r="I66" s="6"/>
      <c r="J66" s="39"/>
      <c r="K66" s="40"/>
    </row>
    <row r="67" spans="1:11" ht="15">
      <c r="A67" s="19" t="s">
        <v>87</v>
      </c>
      <c r="B67" s="38"/>
      <c r="C67" s="38"/>
      <c r="D67" s="38"/>
      <c r="E67" s="38"/>
      <c r="F67" s="6"/>
      <c r="G67" s="6"/>
      <c r="H67" s="6"/>
      <c r="I67" s="6"/>
      <c r="J67" s="39"/>
      <c r="K67" s="40"/>
    </row>
    <row r="68" spans="1:11" ht="15">
      <c r="A68" s="38" t="s">
        <v>101</v>
      </c>
      <c r="B68" s="38"/>
      <c r="C68" s="38"/>
      <c r="D68" s="38"/>
      <c r="E68" s="38"/>
      <c r="F68" s="6"/>
      <c r="G68" s="6"/>
      <c r="H68" s="6"/>
      <c r="I68" s="6"/>
      <c r="J68" s="39"/>
      <c r="K68" s="40"/>
    </row>
    <row r="69" spans="1:11" ht="15">
      <c r="A69" s="38" t="s">
        <v>105</v>
      </c>
      <c r="B69" s="38"/>
      <c r="C69" s="38"/>
      <c r="D69" s="38"/>
      <c r="E69" s="38"/>
      <c r="F69" s="6"/>
      <c r="G69" s="6"/>
      <c r="H69" s="6"/>
      <c r="I69" s="6"/>
      <c r="J69" s="39"/>
      <c r="K69" s="40"/>
    </row>
    <row r="70" spans="1:11" ht="30">
      <c r="A70" s="19" t="s">
        <v>10</v>
      </c>
      <c r="B70" s="38" t="s">
        <v>293</v>
      </c>
      <c r="C70" s="38" t="s">
        <v>294</v>
      </c>
      <c r="D70" s="38">
        <v>30</v>
      </c>
      <c r="E70" s="38"/>
      <c r="F70" s="6"/>
      <c r="G70" s="6">
        <v>20</v>
      </c>
      <c r="H70" s="6">
        <f>D70+E70+F70+G70</f>
        <v>50</v>
      </c>
      <c r="I70" s="6"/>
      <c r="J70" s="39">
        <f>SUM(H70:I70)</f>
        <v>50</v>
      </c>
      <c r="K70" s="40">
        <f>SUM(J70)</f>
        <v>50</v>
      </c>
    </row>
    <row r="71" spans="1:11" ht="45">
      <c r="A71" s="38" t="s">
        <v>73</v>
      </c>
      <c r="B71" s="38" t="s">
        <v>295</v>
      </c>
      <c r="C71" s="38" t="s">
        <v>296</v>
      </c>
      <c r="D71" s="38"/>
      <c r="E71" s="38">
        <v>30</v>
      </c>
      <c r="F71" s="6"/>
      <c r="G71" s="6">
        <v>30</v>
      </c>
      <c r="H71" s="6">
        <f>D71+E71+F71+G71</f>
        <v>60</v>
      </c>
      <c r="I71" s="6">
        <v>55</v>
      </c>
      <c r="J71" s="54">
        <f>SUM(H71:H75)+I71</f>
        <v>225</v>
      </c>
      <c r="K71" s="55">
        <f>SUM(J71)</f>
        <v>225</v>
      </c>
    </row>
    <row r="72" spans="1:11" ht="30">
      <c r="A72" s="38" t="s">
        <v>73</v>
      </c>
      <c r="B72" s="38" t="s">
        <v>295</v>
      </c>
      <c r="C72" s="38" t="s">
        <v>297</v>
      </c>
      <c r="D72" s="38"/>
      <c r="E72" s="38"/>
      <c r="F72" s="6">
        <v>20</v>
      </c>
      <c r="G72" s="6"/>
      <c r="H72" s="6">
        <f>D72+E72+F72</f>
        <v>20</v>
      </c>
      <c r="I72" s="6"/>
      <c r="J72" s="54"/>
      <c r="K72" s="55"/>
    </row>
    <row r="73" spans="1:11" ht="30">
      <c r="A73" s="38" t="s">
        <v>73</v>
      </c>
      <c r="B73" s="38" t="s">
        <v>295</v>
      </c>
      <c r="C73" s="38" t="s">
        <v>298</v>
      </c>
      <c r="D73" s="38">
        <v>30</v>
      </c>
      <c r="E73" s="38"/>
      <c r="F73" s="6"/>
      <c r="G73" s="6"/>
      <c r="H73" s="6">
        <f>D73+E73+F73</f>
        <v>30</v>
      </c>
      <c r="I73" s="6"/>
      <c r="J73" s="54"/>
      <c r="K73" s="55"/>
    </row>
    <row r="74" spans="1:11" ht="30">
      <c r="A74" s="38" t="s">
        <v>73</v>
      </c>
      <c r="B74" s="38" t="s">
        <v>295</v>
      </c>
      <c r="C74" s="38" t="s">
        <v>299</v>
      </c>
      <c r="D74" s="38">
        <v>30</v>
      </c>
      <c r="E74" s="38"/>
      <c r="F74" s="6"/>
      <c r="G74" s="6"/>
      <c r="H74" s="6">
        <f>D74+E74+F74</f>
        <v>30</v>
      </c>
      <c r="I74" s="6"/>
      <c r="J74" s="54"/>
      <c r="K74" s="55"/>
    </row>
    <row r="75" spans="1:11" ht="30">
      <c r="A75" s="38" t="s">
        <v>73</v>
      </c>
      <c r="B75" s="38" t="s">
        <v>295</v>
      </c>
      <c r="C75" s="38" t="s">
        <v>300</v>
      </c>
      <c r="D75" s="38">
        <v>30</v>
      </c>
      <c r="E75" s="38"/>
      <c r="F75" s="6"/>
      <c r="G75" s="6"/>
      <c r="H75" s="6">
        <f>D75+E75+F75</f>
        <v>30</v>
      </c>
      <c r="I75" s="6"/>
      <c r="J75" s="54"/>
      <c r="K75" s="55"/>
    </row>
    <row r="76" spans="1:11" ht="15">
      <c r="A76" s="38" t="s">
        <v>125</v>
      </c>
      <c r="B76" s="38"/>
      <c r="C76" s="38"/>
      <c r="D76" s="38"/>
      <c r="E76" s="38"/>
      <c r="F76" s="6"/>
      <c r="G76" s="6"/>
      <c r="H76" s="6"/>
      <c r="I76" s="6"/>
      <c r="J76" s="39"/>
      <c r="K76" s="40"/>
    </row>
    <row r="77" spans="1:11" ht="45">
      <c r="A77" s="19" t="s">
        <v>75</v>
      </c>
      <c r="B77" s="38" t="s">
        <v>301</v>
      </c>
      <c r="C77" s="38" t="s">
        <v>302</v>
      </c>
      <c r="D77" s="38"/>
      <c r="E77" s="38">
        <v>30</v>
      </c>
      <c r="F77" s="6"/>
      <c r="G77" s="6"/>
      <c r="H77" s="6">
        <f>D77+E77+F77</f>
        <v>30</v>
      </c>
      <c r="I77" s="6"/>
      <c r="J77" s="39">
        <f>SUM(H77:I77)</f>
        <v>30</v>
      </c>
      <c r="K77" s="40">
        <f>SUM(J77)</f>
        <v>30</v>
      </c>
    </row>
    <row r="78" spans="1:11" ht="45">
      <c r="A78" s="19" t="s">
        <v>27</v>
      </c>
      <c r="B78" s="38" t="s">
        <v>303</v>
      </c>
      <c r="C78" s="38" t="s">
        <v>304</v>
      </c>
      <c r="D78" s="38"/>
      <c r="E78" s="38">
        <v>30</v>
      </c>
      <c r="F78" s="6"/>
      <c r="G78" s="6">
        <v>30</v>
      </c>
      <c r="H78" s="6">
        <f>D78+E78+F78+G78</f>
        <v>60</v>
      </c>
      <c r="I78" s="6">
        <v>13</v>
      </c>
      <c r="J78" s="54">
        <f>SUM(H78:H79)+I78</f>
        <v>93</v>
      </c>
      <c r="K78" s="55">
        <f>SUM(J78)</f>
        <v>93</v>
      </c>
    </row>
    <row r="79" spans="1:11" ht="30">
      <c r="A79" s="19" t="s">
        <v>27</v>
      </c>
      <c r="B79" s="38" t="s">
        <v>303</v>
      </c>
      <c r="C79" s="38" t="s">
        <v>305</v>
      </c>
      <c r="D79" s="38"/>
      <c r="E79" s="38">
        <v>20</v>
      </c>
      <c r="F79" s="6"/>
      <c r="G79" s="6"/>
      <c r="H79" s="6">
        <f>D79+E79+F79</f>
        <v>20</v>
      </c>
      <c r="I79" s="6">
        <v>0</v>
      </c>
      <c r="J79" s="54"/>
      <c r="K79" s="55"/>
    </row>
    <row r="80" spans="1:11" ht="15">
      <c r="A80" s="19" t="s">
        <v>198</v>
      </c>
      <c r="B80" s="38"/>
      <c r="C80" s="38"/>
      <c r="D80" s="38"/>
      <c r="E80" s="38"/>
      <c r="F80" s="6"/>
      <c r="G80" s="6"/>
      <c r="H80" s="6"/>
      <c r="I80" s="6"/>
      <c r="J80" s="39"/>
      <c r="K80" s="40"/>
    </row>
    <row r="81" spans="1:11" ht="15">
      <c r="A81" s="19" t="s">
        <v>199</v>
      </c>
      <c r="B81" s="38"/>
      <c r="C81" s="38"/>
      <c r="D81" s="38"/>
      <c r="E81" s="38"/>
      <c r="F81" s="6"/>
      <c r="G81" s="6"/>
      <c r="H81" s="6"/>
      <c r="I81" s="6"/>
      <c r="J81" s="39"/>
      <c r="K81" s="40"/>
    </row>
    <row r="82" spans="1:11" ht="15">
      <c r="A82" s="38" t="s">
        <v>143</v>
      </c>
      <c r="B82" s="38"/>
      <c r="C82" s="38"/>
      <c r="D82" s="38"/>
      <c r="E82" s="38"/>
      <c r="F82" s="6"/>
      <c r="G82" s="6"/>
      <c r="H82" s="6"/>
      <c r="I82" s="6"/>
      <c r="J82" s="39"/>
      <c r="K82" s="40"/>
    </row>
    <row r="83" spans="1:11" ht="15">
      <c r="A83" s="38" t="s">
        <v>200</v>
      </c>
      <c r="B83" s="38"/>
      <c r="C83" s="38"/>
      <c r="D83" s="38"/>
      <c r="E83" s="38"/>
      <c r="F83" s="6"/>
      <c r="G83" s="6"/>
      <c r="H83" s="6"/>
      <c r="I83" s="6"/>
      <c r="J83" s="39"/>
      <c r="K83" s="40"/>
    </row>
    <row r="84" spans="1:11" ht="30">
      <c r="A84" s="19" t="s">
        <v>39</v>
      </c>
      <c r="B84" s="38" t="s">
        <v>306</v>
      </c>
      <c r="C84" s="38" t="s">
        <v>307</v>
      </c>
      <c r="D84" s="38">
        <v>30</v>
      </c>
      <c r="E84" s="38"/>
      <c r="F84" s="6"/>
      <c r="G84" s="6"/>
      <c r="H84" s="6">
        <f>D84+E84+F84</f>
        <v>30</v>
      </c>
      <c r="I84" s="6">
        <v>14</v>
      </c>
      <c r="J84" s="39">
        <f>SUM(H84:I84)</f>
        <v>44</v>
      </c>
      <c r="K84" s="40">
        <f>SUM(J84)</f>
        <v>44</v>
      </c>
    </row>
    <row r="85" spans="1:11" ht="30">
      <c r="A85" s="19" t="s">
        <v>31</v>
      </c>
      <c r="B85" s="38" t="s">
        <v>308</v>
      </c>
      <c r="C85" s="38" t="s">
        <v>309</v>
      </c>
      <c r="D85" s="38">
        <v>30</v>
      </c>
      <c r="E85" s="38"/>
      <c r="F85" s="6"/>
      <c r="G85" s="6">
        <v>30</v>
      </c>
      <c r="H85" s="6">
        <f>D85+E85+F85+G85</f>
        <v>60</v>
      </c>
      <c r="I85" s="6">
        <v>5</v>
      </c>
      <c r="J85" s="54">
        <f>SUM(H85:H87)+I85</f>
        <v>135</v>
      </c>
      <c r="K85" s="55">
        <f>SUM(J85)</f>
        <v>135</v>
      </c>
    </row>
    <row r="86" spans="1:11" ht="30">
      <c r="A86" s="19" t="s">
        <v>31</v>
      </c>
      <c r="B86" s="38" t="s">
        <v>308</v>
      </c>
      <c r="C86" s="38" t="s">
        <v>310</v>
      </c>
      <c r="D86" s="38">
        <v>30</v>
      </c>
      <c r="E86" s="38"/>
      <c r="F86" s="6"/>
      <c r="G86" s="6"/>
      <c r="H86" s="6">
        <f>D86+E86+F86</f>
        <v>30</v>
      </c>
      <c r="I86" s="6"/>
      <c r="J86" s="54"/>
      <c r="K86" s="55"/>
    </row>
    <row r="87" spans="1:11" ht="30">
      <c r="A87" s="19" t="s">
        <v>31</v>
      </c>
      <c r="B87" s="38" t="s">
        <v>308</v>
      </c>
      <c r="C87" s="38" t="s">
        <v>311</v>
      </c>
      <c r="D87" s="38">
        <v>30</v>
      </c>
      <c r="E87" s="38"/>
      <c r="F87" s="6"/>
      <c r="G87" s="6">
        <v>10</v>
      </c>
      <c r="H87" s="6">
        <f>D87+E87+F87+G87</f>
        <v>40</v>
      </c>
      <c r="I87" s="6"/>
      <c r="J87" s="54"/>
      <c r="K87" s="55"/>
    </row>
    <row r="88" spans="1:11" ht="15">
      <c r="A88" s="19" t="s">
        <v>99</v>
      </c>
      <c r="B88" s="38"/>
      <c r="C88" s="38"/>
      <c r="D88" s="38"/>
      <c r="E88" s="38"/>
      <c r="F88" s="6"/>
      <c r="G88" s="6"/>
      <c r="H88" s="6"/>
      <c r="I88" s="6"/>
      <c r="J88" s="39"/>
      <c r="K88" s="40"/>
    </row>
    <row r="89" spans="1:11" ht="15">
      <c r="A89" s="38" t="s">
        <v>93</v>
      </c>
      <c r="B89" s="38"/>
      <c r="C89" s="38"/>
      <c r="D89" s="38"/>
      <c r="E89" s="38"/>
      <c r="F89" s="6"/>
      <c r="G89" s="6"/>
      <c r="H89" s="6"/>
      <c r="I89" s="6"/>
      <c r="J89" s="39"/>
      <c r="K89" s="40"/>
    </row>
    <row r="90" spans="1:11" ht="45">
      <c r="A90" s="38" t="s">
        <v>33</v>
      </c>
      <c r="B90" s="38" t="s">
        <v>312</v>
      </c>
      <c r="C90" s="38" t="s">
        <v>313</v>
      </c>
      <c r="D90" s="38">
        <v>30</v>
      </c>
      <c r="E90" s="38"/>
      <c r="F90" s="6"/>
      <c r="G90" s="6"/>
      <c r="H90" s="6">
        <f>D90+E90+F90</f>
        <v>30</v>
      </c>
      <c r="I90" s="6"/>
      <c r="J90" s="54">
        <f>SUM(H90:H91)</f>
        <v>60</v>
      </c>
      <c r="K90" s="55">
        <f>SUM(J90)</f>
        <v>60</v>
      </c>
    </row>
    <row r="91" spans="1:11" ht="45">
      <c r="A91" s="38" t="s">
        <v>33</v>
      </c>
      <c r="B91" s="38" t="s">
        <v>312</v>
      </c>
      <c r="C91" s="38" t="s">
        <v>314</v>
      </c>
      <c r="D91" s="38"/>
      <c r="E91" s="38">
        <v>30</v>
      </c>
      <c r="F91" s="6"/>
      <c r="G91" s="6"/>
      <c r="H91" s="6">
        <f>D91+E91+F91</f>
        <v>30</v>
      </c>
      <c r="I91" s="6"/>
      <c r="J91" s="54"/>
      <c r="K91" s="55"/>
    </row>
    <row r="92" spans="1:11" ht="45">
      <c r="A92" s="38" t="s">
        <v>33</v>
      </c>
      <c r="B92" s="38" t="s">
        <v>315</v>
      </c>
      <c r="C92" s="38" t="s">
        <v>316</v>
      </c>
      <c r="D92" s="38"/>
      <c r="E92" s="38"/>
      <c r="F92" s="6">
        <v>30</v>
      </c>
      <c r="G92" s="6"/>
      <c r="H92" s="6">
        <f>D92+E92+F92</f>
        <v>30</v>
      </c>
      <c r="I92" s="6"/>
      <c r="J92" s="39">
        <f>SUM(H92:I92)</f>
        <v>30</v>
      </c>
      <c r="K92" s="40">
        <f>SUM(J92)</f>
        <v>30</v>
      </c>
    </row>
    <row r="93" spans="1:11" ht="15">
      <c r="A93" s="38" t="s">
        <v>25</v>
      </c>
      <c r="B93" s="38"/>
      <c r="C93" s="38"/>
      <c r="D93" s="38"/>
      <c r="E93" s="38"/>
      <c r="F93" s="6"/>
      <c r="G93" s="6"/>
      <c r="H93" s="6"/>
      <c r="I93" s="6"/>
      <c r="J93" s="39"/>
      <c r="K93" s="40"/>
    </row>
    <row r="94" spans="1:11" ht="15">
      <c r="A94" s="38" t="s">
        <v>201</v>
      </c>
      <c r="B94" s="38"/>
      <c r="C94" s="38"/>
      <c r="D94" s="38"/>
      <c r="E94" s="38"/>
      <c r="F94" s="6"/>
      <c r="G94" s="6"/>
      <c r="H94" s="6"/>
      <c r="I94" s="6"/>
      <c r="J94" s="39"/>
      <c r="K94" s="40"/>
    </row>
    <row r="95" spans="1:11" ht="15">
      <c r="A95" s="19" t="s">
        <v>21</v>
      </c>
      <c r="B95" s="38"/>
      <c r="C95" s="38"/>
      <c r="D95" s="38"/>
      <c r="E95" s="38"/>
      <c r="F95" s="6"/>
      <c r="G95" s="6"/>
      <c r="H95" s="6"/>
      <c r="I95" s="6"/>
      <c r="J95" s="39"/>
      <c r="K95" s="40"/>
    </row>
    <row r="96" spans="1:11" ht="15">
      <c r="A96" s="19" t="s">
        <v>202</v>
      </c>
      <c r="B96" s="38"/>
      <c r="C96" s="38"/>
      <c r="D96" s="38"/>
      <c r="E96" s="38"/>
      <c r="F96" s="6"/>
      <c r="G96" s="6"/>
      <c r="H96" s="6"/>
      <c r="I96" s="6"/>
      <c r="J96" s="39"/>
      <c r="K96" s="40"/>
    </row>
    <row r="97" spans="1:11" ht="15">
      <c r="A97" s="38" t="s">
        <v>135</v>
      </c>
      <c r="B97" s="38"/>
      <c r="C97" s="38"/>
      <c r="D97" s="38"/>
      <c r="E97" s="38"/>
      <c r="F97" s="6"/>
      <c r="G97" s="6"/>
      <c r="H97" s="6"/>
      <c r="I97" s="6"/>
      <c r="J97" s="39"/>
      <c r="K97" s="40"/>
    </row>
    <row r="98" spans="1:11" ht="15">
      <c r="A98" s="38" t="s">
        <v>203</v>
      </c>
      <c r="B98" s="38"/>
      <c r="C98" s="38"/>
      <c r="D98" s="38"/>
      <c r="E98" s="38"/>
      <c r="F98" s="6"/>
      <c r="G98" s="6"/>
      <c r="H98" s="6"/>
      <c r="I98" s="6"/>
      <c r="J98" s="39"/>
      <c r="K98" s="40"/>
    </row>
    <row r="99" spans="1:11" ht="15">
      <c r="A99" s="38" t="s">
        <v>204</v>
      </c>
      <c r="B99" s="38"/>
      <c r="C99" s="38"/>
      <c r="D99" s="38"/>
      <c r="E99" s="38"/>
      <c r="F99" s="6"/>
      <c r="G99" s="6"/>
      <c r="H99" s="6"/>
      <c r="I99" s="6"/>
      <c r="J99" s="39"/>
      <c r="K99" s="40"/>
    </row>
    <row r="100" spans="1:11" ht="15">
      <c r="A100" s="38" t="s">
        <v>137</v>
      </c>
      <c r="B100" s="38"/>
      <c r="C100" s="38"/>
      <c r="D100" s="38"/>
      <c r="E100" s="38"/>
      <c r="F100" s="6"/>
      <c r="G100" s="6"/>
      <c r="H100" s="6"/>
      <c r="I100" s="6"/>
      <c r="J100" s="39"/>
      <c r="K100" s="40"/>
    </row>
    <row r="101" spans="1:11" ht="15">
      <c r="A101" s="38" t="s">
        <v>145</v>
      </c>
      <c r="B101" s="38"/>
      <c r="C101" s="38"/>
      <c r="D101" s="38"/>
      <c r="E101" s="38"/>
      <c r="F101" s="6"/>
      <c r="G101" s="6"/>
      <c r="H101" s="6"/>
      <c r="I101" s="6"/>
      <c r="J101" s="39"/>
      <c r="K101" s="40"/>
    </row>
    <row r="102" spans="1:11" ht="15">
      <c r="A102" s="38" t="s">
        <v>205</v>
      </c>
      <c r="B102" s="38"/>
      <c r="C102" s="38"/>
      <c r="D102" s="38"/>
      <c r="E102" s="38"/>
      <c r="F102" s="6"/>
      <c r="G102" s="6"/>
      <c r="H102" s="6"/>
      <c r="I102" s="6"/>
      <c r="J102" s="39"/>
      <c r="K102" s="40"/>
    </row>
    <row r="103" spans="1:11" ht="15">
      <c r="A103" s="19" t="s">
        <v>206</v>
      </c>
      <c r="B103" s="38"/>
      <c r="C103" s="38"/>
      <c r="D103" s="38"/>
      <c r="E103" s="38"/>
      <c r="F103" s="6"/>
      <c r="G103" s="6"/>
      <c r="H103" s="6"/>
      <c r="I103" s="6"/>
      <c r="J103" s="39"/>
      <c r="K103" s="40"/>
    </row>
    <row r="104" spans="1:11" ht="15">
      <c r="A104" s="47" t="s">
        <v>70</v>
      </c>
      <c r="B104" s="38"/>
      <c r="C104" s="38"/>
      <c r="D104" s="38"/>
      <c r="E104" s="38"/>
      <c r="F104" s="6"/>
      <c r="G104" s="6"/>
      <c r="H104" s="6"/>
      <c r="I104" s="6"/>
      <c r="J104" s="39"/>
      <c r="K104" s="40"/>
    </row>
    <row r="105" spans="1:11" ht="15">
      <c r="A105" s="38" t="s">
        <v>12</v>
      </c>
      <c r="B105" s="38"/>
      <c r="C105" s="38"/>
      <c r="D105" s="38"/>
      <c r="E105" s="38"/>
      <c r="F105" s="6"/>
      <c r="G105" s="6"/>
      <c r="H105" s="6"/>
      <c r="I105" s="6"/>
      <c r="J105" s="39"/>
      <c r="K105" s="40"/>
    </row>
    <row r="106" spans="1:11" ht="30">
      <c r="A106" s="38" t="s">
        <v>77</v>
      </c>
      <c r="B106" s="38" t="s">
        <v>317</v>
      </c>
      <c r="C106" s="38" t="s">
        <v>318</v>
      </c>
      <c r="D106" s="38"/>
      <c r="E106" s="38"/>
      <c r="F106" s="6">
        <v>15</v>
      </c>
      <c r="G106" s="6"/>
      <c r="H106" s="6">
        <f>D106+E106+F106</f>
        <v>15</v>
      </c>
      <c r="I106" s="6"/>
      <c r="J106" s="39">
        <f>SUM(H106:I106)</f>
        <v>15</v>
      </c>
      <c r="K106" s="40">
        <f>SUM(J106)</f>
        <v>15</v>
      </c>
    </row>
    <row r="107" spans="1:11" ht="15">
      <c r="A107" s="38" t="s">
        <v>207</v>
      </c>
      <c r="B107" s="38"/>
      <c r="C107" s="38"/>
      <c r="D107" s="38"/>
      <c r="E107" s="38"/>
      <c r="F107" s="6"/>
      <c r="G107" s="6"/>
      <c r="H107" s="6"/>
      <c r="I107" s="6"/>
      <c r="J107" s="39"/>
      <c r="K107" s="40"/>
    </row>
    <row r="108" spans="1:11" ht="15">
      <c r="A108" s="38" t="s">
        <v>208</v>
      </c>
      <c r="B108" s="38"/>
      <c r="C108" s="38"/>
      <c r="D108" s="38"/>
      <c r="E108" s="38"/>
      <c r="F108" s="6"/>
      <c r="G108" s="6"/>
      <c r="H108" s="6"/>
      <c r="I108" s="6"/>
      <c r="J108" s="39"/>
      <c r="K108" s="40"/>
    </row>
    <row r="109" spans="1:11" ht="30">
      <c r="A109" s="38" t="s">
        <v>61</v>
      </c>
      <c r="B109" s="38" t="s">
        <v>319</v>
      </c>
      <c r="C109" s="38" t="s">
        <v>320</v>
      </c>
      <c r="D109" s="38"/>
      <c r="E109" s="38"/>
      <c r="F109" s="6">
        <v>15</v>
      </c>
      <c r="G109" s="6"/>
      <c r="H109" s="6">
        <f>D109+E109+F109</f>
        <v>15</v>
      </c>
      <c r="I109" s="6"/>
      <c r="J109" s="54">
        <f>SUM(H109:H111)</f>
        <v>45</v>
      </c>
      <c r="K109" s="55">
        <f>SUM(J109)</f>
        <v>45</v>
      </c>
    </row>
    <row r="110" spans="1:11" ht="30">
      <c r="A110" s="38" t="s">
        <v>61</v>
      </c>
      <c r="B110" s="38" t="s">
        <v>319</v>
      </c>
      <c r="C110" s="38" t="s">
        <v>321</v>
      </c>
      <c r="D110" s="38"/>
      <c r="E110" s="38"/>
      <c r="F110" s="6">
        <v>15</v>
      </c>
      <c r="G110" s="6"/>
      <c r="H110" s="6">
        <f>D110+E110+F110</f>
        <v>15</v>
      </c>
      <c r="I110" s="6"/>
      <c r="J110" s="54"/>
      <c r="K110" s="55"/>
    </row>
    <row r="111" spans="1:11" ht="30">
      <c r="A111" s="38" t="s">
        <v>61</v>
      </c>
      <c r="B111" s="38" t="s">
        <v>319</v>
      </c>
      <c r="C111" s="38" t="s">
        <v>322</v>
      </c>
      <c r="D111" s="38"/>
      <c r="E111" s="38"/>
      <c r="F111" s="6">
        <v>15</v>
      </c>
      <c r="G111" s="6"/>
      <c r="H111" s="6">
        <f>D111+E111+F111</f>
        <v>15</v>
      </c>
      <c r="I111" s="6"/>
      <c r="J111" s="54"/>
      <c r="K111" s="55"/>
    </row>
    <row r="112" spans="1:11" ht="15">
      <c r="A112" s="38" t="s">
        <v>59</v>
      </c>
      <c r="B112" s="38"/>
      <c r="C112" s="38"/>
      <c r="D112" s="38"/>
      <c r="E112" s="38"/>
      <c r="F112" s="6"/>
      <c r="G112" s="6"/>
      <c r="H112" s="6"/>
      <c r="I112" s="6"/>
      <c r="J112" s="39"/>
      <c r="K112" s="40"/>
    </row>
    <row r="113" spans="1:11" ht="15">
      <c r="A113" s="38" t="s">
        <v>133</v>
      </c>
      <c r="B113" s="38"/>
      <c r="C113" s="38"/>
      <c r="D113" s="38"/>
      <c r="E113" s="38"/>
      <c r="F113" s="6"/>
      <c r="G113" s="6"/>
      <c r="H113" s="6"/>
      <c r="I113" s="6"/>
      <c r="J113" s="39"/>
      <c r="K113" s="40"/>
    </row>
    <row r="114" spans="1:11" ht="15">
      <c r="A114" s="38" t="s">
        <v>209</v>
      </c>
      <c r="B114" s="38"/>
      <c r="C114" s="38"/>
      <c r="D114" s="38"/>
      <c r="E114" s="38"/>
      <c r="F114" s="6"/>
      <c r="G114" s="6"/>
      <c r="H114" s="6"/>
      <c r="I114" s="6"/>
      <c r="J114" s="39"/>
      <c r="K114" s="40"/>
    </row>
    <row r="115" spans="1:11" ht="15">
      <c r="A115" s="38" t="s">
        <v>55</v>
      </c>
      <c r="B115" s="38"/>
      <c r="C115" s="38"/>
      <c r="D115" s="38"/>
      <c r="E115" s="38"/>
      <c r="F115" s="6"/>
      <c r="G115" s="6"/>
      <c r="H115" s="6"/>
      <c r="I115" s="6"/>
      <c r="J115" s="39"/>
      <c r="K115" s="40"/>
    </row>
    <row r="116" spans="1:11" ht="45">
      <c r="A116" s="38" t="s">
        <v>14</v>
      </c>
      <c r="B116" s="38" t="s">
        <v>323</v>
      </c>
      <c r="C116" s="38" t="s">
        <v>324</v>
      </c>
      <c r="D116" s="38"/>
      <c r="E116" s="38">
        <v>30</v>
      </c>
      <c r="F116" s="6"/>
      <c r="G116" s="6"/>
      <c r="H116" s="6">
        <f>D116+E116+F116</f>
        <v>30</v>
      </c>
      <c r="I116" s="6">
        <v>4</v>
      </c>
      <c r="J116" s="54">
        <f>SUM(H116:I117)</f>
        <v>49</v>
      </c>
      <c r="K116" s="55">
        <f>SUM(J116)</f>
        <v>49</v>
      </c>
    </row>
    <row r="117" spans="1:11" ht="30">
      <c r="A117" s="38" t="s">
        <v>14</v>
      </c>
      <c r="B117" s="38" t="s">
        <v>323</v>
      </c>
      <c r="C117" s="38" t="s">
        <v>325</v>
      </c>
      <c r="D117" s="38"/>
      <c r="E117" s="38"/>
      <c r="F117" s="6">
        <v>15</v>
      </c>
      <c r="G117" s="6"/>
      <c r="H117" s="6">
        <f>D117+E117+F117</f>
        <v>15</v>
      </c>
      <c r="I117" s="6"/>
      <c r="J117" s="54"/>
      <c r="K117" s="55"/>
    </row>
    <row r="118" spans="1:11" ht="15">
      <c r="A118" s="38" t="s">
        <v>210</v>
      </c>
      <c r="B118" s="6"/>
      <c r="C118" s="38"/>
      <c r="D118" s="38"/>
      <c r="E118" s="38"/>
      <c r="F118" s="6"/>
      <c r="G118" s="6"/>
      <c r="H118" s="6"/>
      <c r="I118" s="6"/>
      <c r="J118" s="39"/>
      <c r="K118" s="40"/>
    </row>
    <row r="119" spans="1:11" ht="30">
      <c r="A119" s="38" t="s">
        <v>69</v>
      </c>
      <c r="B119" s="38" t="s">
        <v>326</v>
      </c>
      <c r="C119" s="38" t="s">
        <v>327</v>
      </c>
      <c r="D119" s="38"/>
      <c r="E119" s="38"/>
      <c r="F119" s="6">
        <v>30</v>
      </c>
      <c r="G119" s="6"/>
      <c r="H119" s="6">
        <f>D119+E119+F119</f>
        <v>30</v>
      </c>
      <c r="I119" s="6"/>
      <c r="J119" s="39">
        <f>SUM(H119:I119)</f>
        <v>30</v>
      </c>
      <c r="K119" s="40">
        <f>SUM(J119)</f>
        <v>30</v>
      </c>
    </row>
    <row r="120" spans="1:11" ht="15">
      <c r="A120" s="38" t="s">
        <v>121</v>
      </c>
      <c r="B120" s="38"/>
      <c r="C120" s="38"/>
      <c r="D120" s="38"/>
      <c r="E120" s="38"/>
      <c r="F120" s="6"/>
      <c r="G120" s="6"/>
      <c r="H120" s="6"/>
      <c r="I120" s="6"/>
      <c r="J120" s="39"/>
      <c r="K120" s="40"/>
    </row>
    <row r="121" spans="1:11" ht="30">
      <c r="A121" s="38" t="s">
        <v>57</v>
      </c>
      <c r="B121" s="38" t="s">
        <v>328</v>
      </c>
      <c r="C121" s="38" t="s">
        <v>329</v>
      </c>
      <c r="D121" s="38"/>
      <c r="E121" s="6">
        <v>30</v>
      </c>
      <c r="F121" s="6"/>
      <c r="G121" s="6">
        <v>10</v>
      </c>
      <c r="H121" s="6">
        <f>D121+E121+F121+G121</f>
        <v>40</v>
      </c>
      <c r="I121" s="6">
        <v>1</v>
      </c>
      <c r="J121" s="39">
        <f>SUM(H121:I121)</f>
        <v>41</v>
      </c>
      <c r="K121" s="40">
        <f>SUM(J121)</f>
        <v>41</v>
      </c>
    </row>
    <row r="122" spans="1:11" ht="15">
      <c r="A122" s="38" t="s">
        <v>211</v>
      </c>
      <c r="B122" s="38"/>
      <c r="C122" s="38"/>
      <c r="D122" s="38"/>
      <c r="E122" s="38"/>
      <c r="F122" s="6"/>
      <c r="G122" s="6"/>
      <c r="H122" s="6"/>
      <c r="I122" s="6"/>
      <c r="J122" s="39"/>
      <c r="K122" s="40"/>
    </row>
    <row r="123" spans="1:11" ht="30">
      <c r="A123" s="38" t="s">
        <v>83</v>
      </c>
      <c r="B123" s="38" t="s">
        <v>330</v>
      </c>
      <c r="C123" s="38" t="s">
        <v>331</v>
      </c>
      <c r="D123" s="38">
        <v>30</v>
      </c>
      <c r="E123" s="38"/>
      <c r="F123" s="6"/>
      <c r="G123" s="6"/>
      <c r="H123" s="6">
        <f>D123+E123+F123</f>
        <v>30</v>
      </c>
      <c r="I123" s="6">
        <v>1</v>
      </c>
      <c r="J123" s="39">
        <f>SUM(H123:I123)</f>
        <v>31</v>
      </c>
      <c r="K123" s="40">
        <f>SUM(J123)</f>
        <v>31</v>
      </c>
    </row>
    <row r="124" spans="1:11" ht="15">
      <c r="A124" s="38" t="s">
        <v>212</v>
      </c>
      <c r="B124" s="38"/>
      <c r="C124" s="38"/>
      <c r="D124" s="38"/>
      <c r="E124" s="38"/>
      <c r="F124" s="6"/>
      <c r="G124" s="6"/>
      <c r="H124" s="6"/>
      <c r="I124" s="6"/>
      <c r="J124" s="39"/>
      <c r="K124" s="40"/>
    </row>
    <row r="125" spans="1:11" ht="30">
      <c r="A125" s="19" t="s">
        <v>63</v>
      </c>
      <c r="B125" s="38" t="s">
        <v>332</v>
      </c>
      <c r="C125" s="38" t="s">
        <v>333</v>
      </c>
      <c r="D125" s="38"/>
      <c r="E125" s="38"/>
      <c r="F125" s="6">
        <v>15</v>
      </c>
      <c r="G125" s="6"/>
      <c r="H125" s="6"/>
      <c r="I125" s="6"/>
      <c r="J125" s="39">
        <v>15</v>
      </c>
      <c r="K125" s="56">
        <f>SUM(J125:J126)</f>
        <v>30</v>
      </c>
    </row>
    <row r="126" spans="1:11" ht="30">
      <c r="A126" s="19" t="s">
        <v>63</v>
      </c>
      <c r="B126" s="38" t="s">
        <v>334</v>
      </c>
      <c r="C126" s="38" t="s">
        <v>335</v>
      </c>
      <c r="D126" s="38"/>
      <c r="E126" s="38"/>
      <c r="F126" s="6">
        <v>15</v>
      </c>
      <c r="G126" s="6"/>
      <c r="H126" s="6"/>
      <c r="I126" s="6"/>
      <c r="J126" s="39">
        <v>15</v>
      </c>
      <c r="K126" s="57"/>
    </row>
    <row r="127" spans="1:11" ht="60">
      <c r="A127" s="38" t="s">
        <v>17</v>
      </c>
      <c r="B127" s="38" t="s">
        <v>336</v>
      </c>
      <c r="C127" s="38" t="s">
        <v>337</v>
      </c>
      <c r="D127" s="38">
        <v>30</v>
      </c>
      <c r="E127" s="38"/>
      <c r="F127" s="6"/>
      <c r="G127" s="6">
        <v>20</v>
      </c>
      <c r="H127" s="6">
        <f>D127+E127+F127+G127</f>
        <v>50</v>
      </c>
      <c r="I127" s="6">
        <v>18</v>
      </c>
      <c r="J127" s="54">
        <f>SUM(H127:I131)</f>
        <v>193</v>
      </c>
      <c r="K127" s="55">
        <f>SUM(J127)</f>
        <v>193</v>
      </c>
    </row>
    <row r="128" spans="1:11" ht="30">
      <c r="A128" s="38" t="s">
        <v>17</v>
      </c>
      <c r="B128" s="38" t="s">
        <v>336</v>
      </c>
      <c r="C128" s="38" t="s">
        <v>338</v>
      </c>
      <c r="D128" s="38"/>
      <c r="E128" s="38">
        <v>30</v>
      </c>
      <c r="F128" s="6"/>
      <c r="G128" s="6"/>
      <c r="H128" s="6">
        <f>D128+E128+F128</f>
        <v>30</v>
      </c>
      <c r="I128" s="6"/>
      <c r="J128" s="54"/>
      <c r="K128" s="55"/>
    </row>
    <row r="129" spans="1:11" ht="30">
      <c r="A129" s="38" t="s">
        <v>17</v>
      </c>
      <c r="B129" s="38" t="s">
        <v>336</v>
      </c>
      <c r="C129" s="38" t="s">
        <v>339</v>
      </c>
      <c r="D129" s="38"/>
      <c r="E129" s="38"/>
      <c r="F129" s="6">
        <v>15</v>
      </c>
      <c r="G129" s="6"/>
      <c r="H129" s="6">
        <f>D129+E129+F129</f>
        <v>15</v>
      </c>
      <c r="I129" s="6"/>
      <c r="J129" s="54"/>
      <c r="K129" s="55"/>
    </row>
    <row r="130" spans="1:11" ht="30">
      <c r="A130" s="38" t="s">
        <v>17</v>
      </c>
      <c r="B130" s="38" t="s">
        <v>336</v>
      </c>
      <c r="C130" s="38" t="s">
        <v>340</v>
      </c>
      <c r="D130" s="38">
        <v>30</v>
      </c>
      <c r="E130" s="38"/>
      <c r="F130" s="6"/>
      <c r="G130" s="6">
        <v>20</v>
      </c>
      <c r="H130" s="6">
        <f>D130+E130+F130+G130</f>
        <v>50</v>
      </c>
      <c r="I130" s="6"/>
      <c r="J130" s="54"/>
      <c r="K130" s="55"/>
    </row>
    <row r="131" spans="1:11" ht="45">
      <c r="A131" s="38" t="s">
        <v>17</v>
      </c>
      <c r="B131" s="38" t="s">
        <v>336</v>
      </c>
      <c r="C131" s="38" t="s">
        <v>341</v>
      </c>
      <c r="D131" s="38"/>
      <c r="E131" s="38">
        <v>30</v>
      </c>
      <c r="F131" s="6"/>
      <c r="G131" s="6"/>
      <c r="H131" s="6">
        <f>D131+E131+F131</f>
        <v>30</v>
      </c>
      <c r="I131" s="6"/>
      <c r="J131" s="54"/>
      <c r="K131" s="55"/>
    </row>
    <row r="132" spans="1:11" ht="15">
      <c r="A132" s="38" t="s">
        <v>213</v>
      </c>
      <c r="B132" s="38"/>
      <c r="C132" s="38"/>
      <c r="D132" s="38"/>
      <c r="E132" s="38"/>
      <c r="F132" s="6"/>
      <c r="G132" s="6"/>
      <c r="H132" s="6"/>
      <c r="I132" s="6"/>
      <c r="J132" s="39"/>
      <c r="K132" s="40"/>
    </row>
    <row r="133" spans="1:11" ht="15">
      <c r="A133" s="38" t="s">
        <v>131</v>
      </c>
      <c r="B133" s="38"/>
      <c r="C133" s="38"/>
      <c r="D133" s="38"/>
      <c r="E133" s="38"/>
      <c r="F133" s="6"/>
      <c r="G133" s="6"/>
      <c r="H133" s="6"/>
      <c r="I133" s="6"/>
      <c r="J133" s="39"/>
      <c r="K133" s="40"/>
    </row>
    <row r="134" spans="1:11" ht="15">
      <c r="A134" s="38" t="s">
        <v>214</v>
      </c>
      <c r="B134" s="38"/>
      <c r="C134" s="38"/>
      <c r="D134" s="38"/>
      <c r="E134" s="38"/>
      <c r="F134" s="6"/>
      <c r="G134" s="6"/>
      <c r="H134" s="6"/>
      <c r="I134" s="6"/>
      <c r="J134" s="39"/>
      <c r="K134" s="40"/>
    </row>
    <row r="135" spans="1:11" ht="15">
      <c r="A135" s="38" t="s">
        <v>215</v>
      </c>
      <c r="B135" s="38"/>
      <c r="C135" s="38"/>
      <c r="D135" s="38"/>
      <c r="E135" s="38"/>
      <c r="F135" s="6"/>
      <c r="G135" s="6"/>
      <c r="H135" s="6"/>
      <c r="I135" s="6"/>
      <c r="J135" s="39"/>
      <c r="K135" s="40"/>
    </row>
    <row r="136" spans="1:11" ht="30">
      <c r="A136" s="38" t="s">
        <v>35</v>
      </c>
      <c r="B136" s="38" t="s">
        <v>342</v>
      </c>
      <c r="C136" s="38" t="s">
        <v>343</v>
      </c>
      <c r="D136" s="38"/>
      <c r="E136" s="38"/>
      <c r="F136" s="6">
        <v>15</v>
      </c>
      <c r="G136" s="6"/>
      <c r="H136" s="6">
        <f>D136+E136+F136</f>
        <v>15</v>
      </c>
      <c r="I136" s="6"/>
      <c r="J136" s="54">
        <f>SUM(H136:I140)</f>
        <v>65</v>
      </c>
      <c r="K136" s="55">
        <f>SUM(J136)</f>
        <v>65</v>
      </c>
    </row>
    <row r="137" spans="1:11" ht="30">
      <c r="A137" s="38" t="s">
        <v>35</v>
      </c>
      <c r="B137" s="38" t="s">
        <v>342</v>
      </c>
      <c r="C137" s="38" t="s">
        <v>344</v>
      </c>
      <c r="D137" s="38"/>
      <c r="E137" s="38"/>
      <c r="F137" s="6">
        <v>5</v>
      </c>
      <c r="G137" s="6"/>
      <c r="H137" s="6">
        <f>D137+E137+F137</f>
        <v>5</v>
      </c>
      <c r="I137" s="6"/>
      <c r="J137" s="54"/>
      <c r="K137" s="55"/>
    </row>
    <row r="138" spans="1:11" ht="45">
      <c r="A138" s="38" t="s">
        <v>35</v>
      </c>
      <c r="B138" s="38" t="s">
        <v>342</v>
      </c>
      <c r="C138" s="38" t="s">
        <v>345</v>
      </c>
      <c r="D138" s="38"/>
      <c r="E138" s="38"/>
      <c r="F138" s="6">
        <v>15</v>
      </c>
      <c r="G138" s="6"/>
      <c r="H138" s="6">
        <f>D138+E138+F138</f>
        <v>15</v>
      </c>
      <c r="I138" s="6"/>
      <c r="J138" s="54"/>
      <c r="K138" s="55"/>
    </row>
    <row r="139" spans="1:11" ht="30">
      <c r="A139" s="38" t="s">
        <v>35</v>
      </c>
      <c r="B139" s="38" t="s">
        <v>342</v>
      </c>
      <c r="C139" s="38" t="s">
        <v>346</v>
      </c>
      <c r="D139" s="38">
        <v>15</v>
      </c>
      <c r="E139" s="38"/>
      <c r="F139" s="6"/>
      <c r="G139" s="6"/>
      <c r="H139" s="6">
        <f>D139+E139+F139</f>
        <v>15</v>
      </c>
      <c r="I139" s="6"/>
      <c r="J139" s="54"/>
      <c r="K139" s="55"/>
    </row>
    <row r="140" spans="1:11" ht="45">
      <c r="A140" s="38" t="s">
        <v>35</v>
      </c>
      <c r="B140" s="38" t="s">
        <v>342</v>
      </c>
      <c r="C140" s="38" t="s">
        <v>347</v>
      </c>
      <c r="D140" s="38">
        <v>15</v>
      </c>
      <c r="E140" s="38"/>
      <c r="F140" s="6"/>
      <c r="G140" s="6"/>
      <c r="H140" s="6">
        <f>D140+E140+F140</f>
        <v>15</v>
      </c>
      <c r="I140" s="6"/>
      <c r="J140" s="54"/>
      <c r="K140" s="55"/>
    </row>
    <row r="141" spans="1:11" ht="15">
      <c r="A141" s="38" t="s">
        <v>115</v>
      </c>
      <c r="B141" s="38"/>
      <c r="C141" s="38"/>
      <c r="D141" s="38"/>
      <c r="E141" s="38"/>
      <c r="F141" s="6"/>
      <c r="G141" s="6"/>
      <c r="H141" s="6"/>
      <c r="I141" s="6"/>
      <c r="J141" s="39"/>
      <c r="K141" s="40"/>
    </row>
    <row r="142" spans="1:11" ht="15">
      <c r="A142" s="38" t="s">
        <v>123</v>
      </c>
      <c r="B142" s="38"/>
      <c r="C142" s="38"/>
      <c r="D142" s="38"/>
      <c r="E142" s="38"/>
      <c r="F142" s="6"/>
      <c r="G142" s="6"/>
      <c r="H142" s="6"/>
      <c r="I142" s="6"/>
      <c r="J142" s="39"/>
      <c r="K142" s="40"/>
    </row>
    <row r="143" spans="1:11" ht="15">
      <c r="A143" s="38" t="s">
        <v>216</v>
      </c>
      <c r="B143" s="38"/>
      <c r="C143" s="38"/>
      <c r="D143" s="38"/>
      <c r="E143" s="38"/>
      <c r="F143" s="6"/>
      <c r="G143" s="6"/>
      <c r="H143" s="6"/>
      <c r="I143" s="6"/>
      <c r="J143" s="39"/>
      <c r="K143" s="40"/>
    </row>
    <row r="144" spans="1:11" ht="15">
      <c r="A144" s="38" t="s">
        <v>217</v>
      </c>
      <c r="B144" s="38"/>
      <c r="C144" s="38"/>
      <c r="D144" s="38"/>
      <c r="E144" s="38"/>
      <c r="F144" s="6"/>
      <c r="G144" s="6"/>
      <c r="H144" s="6"/>
      <c r="I144" s="6"/>
      <c r="J144" s="39"/>
      <c r="K144" s="40"/>
    </row>
    <row r="145" spans="1:11" ht="15">
      <c r="A145" s="38" t="s">
        <v>117</v>
      </c>
      <c r="B145" s="38"/>
      <c r="C145" s="38"/>
      <c r="D145" s="38"/>
      <c r="E145" s="38"/>
      <c r="F145" s="6"/>
      <c r="G145" s="6"/>
      <c r="H145" s="6"/>
      <c r="I145" s="6"/>
      <c r="J145" s="39"/>
      <c r="K145" s="40"/>
    </row>
    <row r="146" spans="1:11" ht="30">
      <c r="A146" s="38" t="s">
        <v>19</v>
      </c>
      <c r="B146" s="38" t="s">
        <v>348</v>
      </c>
      <c r="C146" s="38" t="s">
        <v>349</v>
      </c>
      <c r="D146" s="38"/>
      <c r="E146" s="38"/>
      <c r="F146" s="6">
        <v>15</v>
      </c>
      <c r="G146" s="6"/>
      <c r="H146" s="6">
        <f>SUM(D146:G146)</f>
        <v>15</v>
      </c>
      <c r="I146" s="6">
        <v>6</v>
      </c>
      <c r="J146" s="54">
        <f>SUM(H146:I147)</f>
        <v>61</v>
      </c>
      <c r="K146" s="55">
        <f>SUM(J146)</f>
        <v>61</v>
      </c>
    </row>
    <row r="147" spans="1:11" ht="45">
      <c r="A147" s="38" t="s">
        <v>19</v>
      </c>
      <c r="B147" s="38" t="s">
        <v>348</v>
      </c>
      <c r="C147" s="38" t="s">
        <v>350</v>
      </c>
      <c r="D147" s="38"/>
      <c r="E147" s="38">
        <v>30</v>
      </c>
      <c r="F147" s="6"/>
      <c r="G147" s="6">
        <v>10</v>
      </c>
      <c r="H147" s="6">
        <f>D147+E147+F147+G147</f>
        <v>40</v>
      </c>
      <c r="I147" s="6"/>
      <c r="J147" s="54"/>
      <c r="K147" s="55"/>
    </row>
    <row r="148" spans="1:11" ht="15">
      <c r="A148" s="38" t="s">
        <v>218</v>
      </c>
      <c r="B148" s="38"/>
      <c r="C148" s="38"/>
      <c r="D148" s="38"/>
      <c r="E148" s="38"/>
      <c r="F148" s="6"/>
      <c r="G148" s="6"/>
      <c r="H148" s="6"/>
      <c r="I148" s="6"/>
      <c r="J148" s="39"/>
      <c r="K148" s="40"/>
    </row>
    <row r="149" spans="1:11" ht="30">
      <c r="A149" s="38" t="s">
        <v>45</v>
      </c>
      <c r="B149" s="38" t="s">
        <v>351</v>
      </c>
      <c r="C149" s="38" t="s">
        <v>352</v>
      </c>
      <c r="D149" s="38"/>
      <c r="E149" s="38">
        <v>20</v>
      </c>
      <c r="F149" s="6"/>
      <c r="G149" s="6"/>
      <c r="H149" s="6">
        <f>D149+E149+F149</f>
        <v>20</v>
      </c>
      <c r="I149" s="6"/>
      <c r="J149" s="39">
        <f>SUM(H149:I149)</f>
        <v>20</v>
      </c>
      <c r="K149" s="40">
        <f>SUM(J149)</f>
        <v>20</v>
      </c>
    </row>
    <row r="150" spans="1:11" ht="15">
      <c r="A150" s="38" t="s">
        <v>219</v>
      </c>
      <c r="B150" s="38"/>
      <c r="C150" s="38"/>
      <c r="D150" s="38"/>
      <c r="E150" s="38"/>
      <c r="F150" s="6"/>
      <c r="G150" s="6"/>
      <c r="H150" s="6"/>
      <c r="I150" s="6"/>
      <c r="J150" s="39"/>
      <c r="K150" s="40"/>
    </row>
    <row r="151" spans="1:11" ht="15">
      <c r="A151" s="38" t="s">
        <v>81</v>
      </c>
      <c r="B151" s="38"/>
      <c r="C151" s="38"/>
      <c r="D151" s="38"/>
      <c r="E151" s="38"/>
      <c r="F151" s="6"/>
      <c r="G151" s="6"/>
      <c r="H151" s="6"/>
      <c r="I151" s="6"/>
      <c r="J151" s="39"/>
      <c r="K151" s="40"/>
    </row>
    <row r="152" spans="1:11" ht="15">
      <c r="A152" s="38" t="s">
        <v>51</v>
      </c>
      <c r="B152" s="38"/>
      <c r="C152" s="38"/>
      <c r="D152" s="38"/>
      <c r="E152" s="38"/>
      <c r="F152" s="6"/>
      <c r="G152" s="6"/>
      <c r="H152" s="6"/>
      <c r="I152" s="6"/>
      <c r="J152" s="39"/>
      <c r="K152" s="40"/>
    </row>
    <row r="153" spans="1:11" ht="15">
      <c r="A153" s="38" t="s">
        <v>95</v>
      </c>
      <c r="B153" s="38"/>
      <c r="C153" s="38"/>
      <c r="D153" s="38"/>
      <c r="E153" s="38"/>
      <c r="F153" s="6"/>
      <c r="G153" s="6"/>
      <c r="H153" s="6"/>
      <c r="I153" s="6"/>
      <c r="J153" s="39"/>
      <c r="K153" s="40"/>
    </row>
    <row r="154" spans="1:11" ht="15">
      <c r="A154" s="38" t="s">
        <v>220</v>
      </c>
      <c r="B154" s="38"/>
      <c r="C154" s="38"/>
      <c r="D154" s="38"/>
      <c r="E154" s="38"/>
      <c r="F154" s="6"/>
      <c r="G154" s="6"/>
      <c r="H154" s="6"/>
      <c r="I154" s="6"/>
      <c r="J154" s="39"/>
      <c r="K154" s="40"/>
    </row>
    <row r="155" spans="1:11" ht="30">
      <c r="A155" s="38" t="s">
        <v>29</v>
      </c>
      <c r="B155" s="38" t="s">
        <v>353</v>
      </c>
      <c r="C155" s="38" t="s">
        <v>354</v>
      </c>
      <c r="D155" s="38"/>
      <c r="E155" s="38">
        <v>30</v>
      </c>
      <c r="F155" s="6"/>
      <c r="G155" s="6"/>
      <c r="H155" s="6">
        <f>D155+E155+F155</f>
        <v>30</v>
      </c>
      <c r="I155" s="6"/>
      <c r="J155" s="54">
        <f>SUM(H155:I158)</f>
        <v>115</v>
      </c>
      <c r="K155" s="55">
        <f>SUM(J155)</f>
        <v>115</v>
      </c>
    </row>
    <row r="156" spans="1:11" ht="30">
      <c r="A156" s="38" t="s">
        <v>29</v>
      </c>
      <c r="B156" s="38" t="s">
        <v>353</v>
      </c>
      <c r="C156" s="38" t="s">
        <v>355</v>
      </c>
      <c r="D156" s="38">
        <v>30</v>
      </c>
      <c r="E156" s="38"/>
      <c r="F156" s="6"/>
      <c r="G156" s="6"/>
      <c r="H156" s="6">
        <f>D156+E156+F156</f>
        <v>30</v>
      </c>
      <c r="I156" s="6"/>
      <c r="J156" s="54"/>
      <c r="K156" s="55"/>
    </row>
    <row r="157" spans="1:11" ht="30">
      <c r="A157" s="38" t="s">
        <v>29</v>
      </c>
      <c r="B157" s="38" t="s">
        <v>353</v>
      </c>
      <c r="C157" s="38" t="s">
        <v>356</v>
      </c>
      <c r="D157" s="38">
        <v>30</v>
      </c>
      <c r="E157" s="38"/>
      <c r="F157" s="6"/>
      <c r="G157" s="6"/>
      <c r="H157" s="6">
        <f>D157+E157+F157</f>
        <v>30</v>
      </c>
      <c r="I157" s="6"/>
      <c r="J157" s="54"/>
      <c r="K157" s="55"/>
    </row>
    <row r="158" spans="1:11" ht="30">
      <c r="A158" s="38" t="s">
        <v>29</v>
      </c>
      <c r="B158" s="38" t="s">
        <v>353</v>
      </c>
      <c r="C158" s="38" t="s">
        <v>357</v>
      </c>
      <c r="D158" s="38"/>
      <c r="E158" s="38"/>
      <c r="F158" s="6">
        <v>15</v>
      </c>
      <c r="G158" s="6">
        <v>10</v>
      </c>
      <c r="H158" s="6">
        <f>D158+E158+F158+G158</f>
        <v>25</v>
      </c>
      <c r="I158" s="6"/>
      <c r="J158" s="54"/>
      <c r="K158" s="55"/>
    </row>
    <row r="159" spans="1:11" ht="15">
      <c r="A159" s="38" t="s">
        <v>141</v>
      </c>
      <c r="B159" s="38"/>
      <c r="C159" s="38"/>
      <c r="D159" s="38"/>
      <c r="E159" s="38"/>
      <c r="F159" s="6"/>
      <c r="G159" s="6"/>
      <c r="H159" s="6"/>
      <c r="I159" s="6"/>
      <c r="J159" s="39"/>
      <c r="K159" s="40"/>
    </row>
    <row r="160" spans="1:11" ht="45">
      <c r="A160" s="38" t="s">
        <v>16</v>
      </c>
      <c r="B160" s="38" t="s">
        <v>358</v>
      </c>
      <c r="C160" s="38" t="s">
        <v>359</v>
      </c>
      <c r="D160" s="38"/>
      <c r="E160" s="38">
        <v>30</v>
      </c>
      <c r="F160" s="6"/>
      <c r="G160" s="6">
        <v>30</v>
      </c>
      <c r="H160" s="6">
        <f>D160+E160+F160+G160</f>
        <v>60</v>
      </c>
      <c r="I160" s="6"/>
      <c r="J160" s="39">
        <f>SUM(H160:I160)</f>
        <v>60</v>
      </c>
      <c r="K160" s="55">
        <f>SUM(J160:J162)</f>
        <v>127</v>
      </c>
    </row>
    <row r="161" spans="1:11" ht="30">
      <c r="A161" s="38" t="s">
        <v>16</v>
      </c>
      <c r="B161" s="38" t="s">
        <v>360</v>
      </c>
      <c r="C161" s="38" t="s">
        <v>361</v>
      </c>
      <c r="D161" s="38"/>
      <c r="E161" s="38">
        <v>30</v>
      </c>
      <c r="F161" s="6"/>
      <c r="G161" s="6">
        <v>10</v>
      </c>
      <c r="H161" s="6">
        <f>D161+E161+F161+G161</f>
        <v>40</v>
      </c>
      <c r="I161" s="6">
        <v>2</v>
      </c>
      <c r="J161" s="54">
        <f>SUM(H161:I162)</f>
        <v>67</v>
      </c>
      <c r="K161" s="55"/>
    </row>
    <row r="162" spans="1:11" ht="30">
      <c r="A162" s="38" t="s">
        <v>16</v>
      </c>
      <c r="B162" s="38" t="s">
        <v>360</v>
      </c>
      <c r="C162" s="38" t="s">
        <v>362</v>
      </c>
      <c r="D162" s="38"/>
      <c r="E162" s="38"/>
      <c r="F162" s="6">
        <v>15</v>
      </c>
      <c r="G162" s="6">
        <v>10</v>
      </c>
      <c r="H162" s="6">
        <f>D162+E162+F162+G162</f>
        <v>25</v>
      </c>
      <c r="I162" s="6"/>
      <c r="J162" s="54"/>
      <c r="K162" s="55"/>
    </row>
    <row r="163" spans="1:11" ht="15">
      <c r="A163" s="38" t="s">
        <v>139</v>
      </c>
      <c r="B163" s="6"/>
      <c r="C163" s="38"/>
      <c r="D163" s="38"/>
      <c r="E163" s="38"/>
      <c r="F163" s="6"/>
      <c r="G163" s="6"/>
      <c r="H163" s="6"/>
      <c r="I163" s="6"/>
      <c r="J163" s="39"/>
      <c r="K163" s="40"/>
    </row>
  </sheetData>
  <sheetProtection/>
  <mergeCells count="44">
    <mergeCell ref="A1:C1"/>
    <mergeCell ref="J8:J9"/>
    <mergeCell ref="K8:K13"/>
    <mergeCell ref="J11:J13"/>
    <mergeCell ref="J20:J23"/>
    <mergeCell ref="K20:K23"/>
    <mergeCell ref="J24:J26"/>
    <mergeCell ref="K24:K31"/>
    <mergeCell ref="J27:J31"/>
    <mergeCell ref="J32:J36"/>
    <mergeCell ref="K32:K36"/>
    <mergeCell ref="J37:J41"/>
    <mergeCell ref="K37:K41"/>
    <mergeCell ref="J45:J46"/>
    <mergeCell ref="K45:K47"/>
    <mergeCell ref="J49:J51"/>
    <mergeCell ref="K49:K51"/>
    <mergeCell ref="J52:J53"/>
    <mergeCell ref="K52:K53"/>
    <mergeCell ref="J55:J60"/>
    <mergeCell ref="K55:K60"/>
    <mergeCell ref="J71:J75"/>
    <mergeCell ref="K71:K75"/>
    <mergeCell ref="J78:J79"/>
    <mergeCell ref="K78:K79"/>
    <mergeCell ref="J85:J87"/>
    <mergeCell ref="K85:K87"/>
    <mergeCell ref="J90:J91"/>
    <mergeCell ref="K90:K91"/>
    <mergeCell ref="J109:J111"/>
    <mergeCell ref="K109:K111"/>
    <mergeCell ref="J116:J117"/>
    <mergeCell ref="K116:K117"/>
    <mergeCell ref="K125:K126"/>
    <mergeCell ref="J127:J131"/>
    <mergeCell ref="K127:K131"/>
    <mergeCell ref="J136:J140"/>
    <mergeCell ref="K136:K140"/>
    <mergeCell ref="J146:J147"/>
    <mergeCell ref="K146:K147"/>
    <mergeCell ref="J155:J158"/>
    <mergeCell ref="K155:K158"/>
    <mergeCell ref="K160:K162"/>
    <mergeCell ref="J161:J162"/>
  </mergeCells>
  <printOptions/>
  <pageMargins left="0.27" right="0.24" top="0.43307086614173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teg</cp:lastModifiedBy>
  <cp:lastPrinted>2008-12-16T09:27:03Z</cp:lastPrinted>
  <dcterms:created xsi:type="dcterms:W3CDTF">2008-11-18T12:08:05Z</dcterms:created>
  <dcterms:modified xsi:type="dcterms:W3CDTF">2008-12-17T06:30:18Z</dcterms:modified>
  <cp:category/>
  <cp:version/>
  <cp:contentType/>
  <cp:contentStatus/>
</cp:coreProperties>
</file>